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80" yWindow="345" windowWidth="25890" windowHeight="11295" tabRatio="807"/>
  </bookViews>
  <sheets>
    <sheet name="Table 1.1" sheetId="64" r:id="rId1"/>
    <sheet name="Table 1.2" sheetId="65" r:id="rId2"/>
    <sheet name="Table 2.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1.1'!$A$1:$C$29</definedName>
    <definedName name="_xlnm.Print_Area" localSheetId="1">'Table 1.2'!$A$1:$G$29</definedName>
    <definedName name="_xlnm.Print_Area" localSheetId="2">'Table 2.1'!$A$1:$F$28</definedName>
    <definedName name="_xlnm.Print_Area" localSheetId="3">'Table 3.1'!$A$1:$F$23</definedName>
    <definedName name="_xlnm.Print_Area" localSheetId="4">'Table 3.2'!$A$1:$F$30</definedName>
    <definedName name="_xlnm.Print_Area" localSheetId="5">'Table 3.3'!$A$1:$F$16</definedName>
    <definedName name="_xlnm.Print_Area" localSheetId="6">'Table 3.4'!$A$1:$F$25</definedName>
    <definedName name="_xlnm.Print_Area" localSheetId="7">'Table 3.5'!$A$1:$F$9</definedName>
    <definedName name="_xlnm.Print_Area" localSheetId="8">'Table 3.6'!$A$1:$D$18</definedName>
    <definedName name="_xlnm.Print_Area" localSheetId="9">'Table 3.7'!$A$1:$F$19</definedName>
    <definedName name="_xlnm.Print_Area" localSheetId="10">'Table 3.8'!$A$1:$F$8</definedName>
    <definedName name="_xlnm.Print_Area" localSheetId="11">'Table 3.9'!$A$1:$F$14</definedName>
    <definedName name="_xlnm.Print_Titles" localSheetId="11">'Table 3.9'!$1:$11</definedName>
    <definedName name="Z_02EC4555_5648_4529_98EC_3FB6B89B867F_.wvu.PrintArea" localSheetId="3" hidden="1">'Table 3.1'!$A$1:$F$23</definedName>
    <definedName name="Z_02EC4555_5648_4529_98EC_3FB6B89B867F_.wvu.PrintArea" localSheetId="4" hidden="1">'Table 3.2'!$A$1:$F$31</definedName>
    <definedName name="Z_02EC4555_5648_4529_98EC_3FB6B89B867F_.wvu.PrintArea" localSheetId="5" hidden="1">'Table 3.3'!$A$1:$F$15</definedName>
    <definedName name="Z_02EC4555_5648_4529_98EC_3FB6B89B867F_.wvu.PrintArea" localSheetId="6" hidden="1">'Table 3.4'!$A$1:$F$20</definedName>
    <definedName name="Z_02EC4555_5648_4529_98EC_3FB6B89B867F_.wvu.PrintArea" localSheetId="7" hidden="1">'Table 3.5'!$A$1:$F$9</definedName>
    <definedName name="Z_02EC4555_5648_4529_98EC_3FB6B89B867F_.wvu.PrintArea" localSheetId="9" hidden="1">'Table 3.7'!$A$1:$F$19</definedName>
    <definedName name="Z_02EC4555_5648_4529_98EC_3FB6B89B867F_.wvu.PrintArea" localSheetId="10" hidden="1">'Table 3.8'!$A$1:$F$8</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3.1'!$A$1:$F$23</definedName>
    <definedName name="Z_BF96F35B_CE86_4EAA_BC56_620191C156ED_.wvu.PrintArea" localSheetId="4" hidden="1">'Table 3.2'!$A$1:$F$31</definedName>
    <definedName name="Z_BF96F35B_CE86_4EAA_BC56_620191C156ED_.wvu.PrintArea" localSheetId="5" hidden="1">'Table 3.3'!$A$1:$F$15</definedName>
    <definedName name="Z_BF96F35B_CE86_4EAA_BC56_620191C156ED_.wvu.PrintArea" localSheetId="6" hidden="1">'Table 3.4'!$A$1:$F$20</definedName>
    <definedName name="Z_BF96F35B_CE86_4EAA_BC56_620191C156ED_.wvu.PrintArea" localSheetId="7" hidden="1">'Table 3.5'!$A$1:$F$9</definedName>
    <definedName name="Z_BF96F35B_CE86_4EAA_BC56_620191C156ED_.wvu.PrintArea" localSheetId="9" hidden="1">'Table 3.7'!$A$1:$F$19</definedName>
    <definedName name="Z_BF96F35B_CE86_4EAA_BC56_620191C156ED_.wvu.PrintArea" localSheetId="10" hidden="1">'Table 3.8'!$A$1:$F$8</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3.1'!$A$1:$F$23</definedName>
    <definedName name="Z_F0126648_A843_4414_99F0_D623F0487F49_.wvu.PrintArea" localSheetId="4" hidden="1">'Table 3.2'!$A$1:$F$31</definedName>
    <definedName name="Z_F0126648_A843_4414_99F0_D623F0487F49_.wvu.PrintArea" localSheetId="5" hidden="1">'Table 3.3'!$A$1:$F$15</definedName>
    <definedName name="Z_F0126648_A843_4414_99F0_D623F0487F49_.wvu.PrintArea" localSheetId="6" hidden="1">'Table 3.4'!$A$1:$F$20</definedName>
    <definedName name="Z_F0126648_A843_4414_99F0_D623F0487F49_.wvu.PrintArea" localSheetId="7" hidden="1">'Table 3.5'!$A$1:$F$9</definedName>
    <definedName name="Z_F0126648_A843_4414_99F0_D623F0487F49_.wvu.PrintArea" localSheetId="9" hidden="1">'Table 3.7'!$A$1:$F$19</definedName>
    <definedName name="Z_F0126648_A843_4414_99F0_D623F0487F49_.wvu.PrintArea" localSheetId="10" hidden="1">'Table 3.8'!$A$1:$F$8</definedName>
  </definedNames>
  <calcPr calcId="162913" concurrentCalc="0"/>
</workbook>
</file>

<file path=xl/calcChain.xml><?xml version="1.0" encoding="utf-8"?>
<calcChain xmlns="http://schemas.openxmlformats.org/spreadsheetml/2006/main">
  <c r="B11" i="55" l="1"/>
  <c r="B12" i="55"/>
  <c r="B13" i="55"/>
  <c r="B14" i="55"/>
  <c r="B15" i="55"/>
  <c r="B16" i="55"/>
  <c r="B4" i="55"/>
  <c r="B5" i="55"/>
  <c r="B6" i="55"/>
  <c r="B17" i="55"/>
  <c r="B18" i="55"/>
  <c r="F11" i="55"/>
  <c r="F12" i="55"/>
  <c r="F13" i="55"/>
  <c r="F14" i="55"/>
  <c r="F15" i="55"/>
  <c r="F16" i="55"/>
  <c r="F4" i="55"/>
  <c r="F5" i="55"/>
  <c r="F6" i="55"/>
  <c r="F17" i="55"/>
  <c r="E11" i="55"/>
  <c r="E12" i="55"/>
  <c r="E13" i="55"/>
  <c r="E14" i="55"/>
  <c r="E15" i="55"/>
  <c r="E16" i="55"/>
  <c r="E4" i="55"/>
  <c r="E5" i="55"/>
  <c r="E6" i="55"/>
  <c r="E17" i="55"/>
  <c r="D11" i="55"/>
  <c r="D12" i="55"/>
  <c r="D13" i="55"/>
  <c r="D14" i="55"/>
  <c r="D15" i="55"/>
  <c r="D16" i="55"/>
  <c r="D4" i="55"/>
  <c r="D5" i="55"/>
  <c r="D6" i="55"/>
  <c r="D17" i="55"/>
  <c r="C11" i="55"/>
  <c r="C12" i="55"/>
  <c r="C13" i="55"/>
  <c r="C14" i="55"/>
  <c r="C15" i="55"/>
  <c r="C16" i="55"/>
  <c r="C4" i="55"/>
  <c r="C5" i="55"/>
  <c r="C6" i="55"/>
  <c r="C17" i="55"/>
  <c r="C18" i="55"/>
  <c r="E18" i="55"/>
  <c r="D18" i="55"/>
  <c r="F18" i="55"/>
</calcChain>
</file>

<file path=xl/sharedStrings.xml><?xml version="1.0" encoding="utf-8"?>
<sst xmlns="http://schemas.openxmlformats.org/spreadsheetml/2006/main" count="293" uniqueCount="204">
  <si>
    <t xml:space="preserve">Other </t>
  </si>
  <si>
    <t>Appropriations</t>
  </si>
  <si>
    <t>Revenue from Government</t>
  </si>
  <si>
    <t>Other</t>
  </si>
  <si>
    <t>EXPENSES</t>
  </si>
  <si>
    <t>Employee benefits</t>
  </si>
  <si>
    <t>Depreciation and amortisation</t>
  </si>
  <si>
    <t>Total expenses</t>
  </si>
  <si>
    <t xml:space="preserve">LESS: </t>
  </si>
  <si>
    <t>OWN-SOURCE INCOME</t>
  </si>
  <si>
    <t>Sale of goods and rendering of services</t>
  </si>
  <si>
    <t>Other revenue</t>
  </si>
  <si>
    <t>Total own-source income</t>
  </si>
  <si>
    <t>OTHER COMPREHENSIVE INCOME</t>
  </si>
  <si>
    <t xml:space="preserve">Total other comprehensive income </t>
  </si>
  <si>
    <t>Total comprehensive income</t>
  </si>
  <si>
    <t>Suppliers</t>
  </si>
  <si>
    <t>Other expenses</t>
  </si>
  <si>
    <t>ASSETS</t>
  </si>
  <si>
    <t>Financial assets</t>
  </si>
  <si>
    <t>Total financial assets</t>
  </si>
  <si>
    <t>Non-financial assets</t>
  </si>
  <si>
    <t>Intangibles</t>
  </si>
  <si>
    <t>Total non-financial assets</t>
  </si>
  <si>
    <t>Total assets</t>
  </si>
  <si>
    <t>LIABILITIES</t>
  </si>
  <si>
    <t>Provisions</t>
  </si>
  <si>
    <t>Employees</t>
  </si>
  <si>
    <t>Total provisions</t>
  </si>
  <si>
    <t>Payables</t>
  </si>
  <si>
    <t>Total payables</t>
  </si>
  <si>
    <t>Total liabilities</t>
  </si>
  <si>
    <t>Net assets</t>
  </si>
  <si>
    <t>Contributed equity</t>
  </si>
  <si>
    <t>Reserves</t>
  </si>
  <si>
    <t>OPERATING ACTIVITIES</t>
  </si>
  <si>
    <t>Cash received</t>
  </si>
  <si>
    <t>Total cash received</t>
  </si>
  <si>
    <t>Cash used</t>
  </si>
  <si>
    <t>Total cash used</t>
  </si>
  <si>
    <t>INVESTING ACTIVITIES</t>
  </si>
  <si>
    <t>FINANCING ACTIVITIES</t>
  </si>
  <si>
    <t>Adjusted opening balance</t>
  </si>
  <si>
    <t>Transactions with owners</t>
  </si>
  <si>
    <t>TOTAL</t>
  </si>
  <si>
    <t xml:space="preserve">Gross book value </t>
  </si>
  <si>
    <t>Opening net book balance</t>
  </si>
  <si>
    <t>Other movements</t>
  </si>
  <si>
    <t>Depreciation/amortisation expense</t>
  </si>
  <si>
    <t>Gross book value</t>
  </si>
  <si>
    <t>Closing net book balance</t>
  </si>
  <si>
    <t>Total purchases</t>
  </si>
  <si>
    <t>Comprehensive income</t>
  </si>
  <si>
    <t>Employee provisions</t>
  </si>
  <si>
    <t>By purchase - other</t>
  </si>
  <si>
    <t>Total additions</t>
  </si>
  <si>
    <t>Non-taxation revenue</t>
  </si>
  <si>
    <t>Total non-taxation revenue</t>
  </si>
  <si>
    <t>Property, plant and equipment</t>
  </si>
  <si>
    <t>Own-source revenue</t>
  </si>
  <si>
    <t>Total own-source revenue</t>
  </si>
  <si>
    <t>Changes in asset revaluation surplus</t>
  </si>
  <si>
    <t>Other provisions</t>
  </si>
  <si>
    <t>LESS:</t>
  </si>
  <si>
    <t>Total other movements</t>
  </si>
  <si>
    <t>Receipts from Government</t>
  </si>
  <si>
    <t>Administered expenses</t>
  </si>
  <si>
    <t>Administered revenues</t>
  </si>
  <si>
    <t>Total revenue measures</t>
  </si>
  <si>
    <t>Administered</t>
  </si>
  <si>
    <t>Departmental</t>
  </si>
  <si>
    <t>Departmental expenses</t>
  </si>
  <si>
    <t>Total expense measures</t>
  </si>
  <si>
    <t>Departmental capital</t>
  </si>
  <si>
    <t>Total capital measures</t>
  </si>
  <si>
    <t>Ordinary annual services (Appropriation Bill No. 1)</t>
  </si>
  <si>
    <t>Outcome 1 Totals by appropriation type</t>
  </si>
  <si>
    <t>Total expenses for Outcome 1</t>
  </si>
  <si>
    <t>Total comprehensive income/(loss)</t>
  </si>
  <si>
    <t xml:space="preserve">ASSETS </t>
  </si>
  <si>
    <t>2016-17
$'000</t>
  </si>
  <si>
    <t>2017-18
$'000</t>
  </si>
  <si>
    <t>2018-19
$'000</t>
  </si>
  <si>
    <t>Retained surplus (accumulated deficit)</t>
  </si>
  <si>
    <t>Balance carried forward from previous period</t>
  </si>
  <si>
    <t>PURCHASE OF NON-FINANCIAL ASSETS</t>
  </si>
  <si>
    <t>RECONCILIATION OF CASH USED TO ACQUIRE ASSETS TO ASSET MOVEMENT TABLE</t>
  </si>
  <si>
    <t>Total cash used to acquire assets</t>
  </si>
  <si>
    <t>Other property, plant and equipment
$'000</t>
  </si>
  <si>
    <t>Total
$'000</t>
  </si>
  <si>
    <t>Accumulated depreciation/amortisation and impairment</t>
  </si>
  <si>
    <t>Estimated expenditure on new or replacement assets</t>
  </si>
  <si>
    <t>Total expenses administered on behalf of Government</t>
  </si>
  <si>
    <t>Total own-source revenue administered on behalf of Government</t>
  </si>
  <si>
    <t>Total own-sourced income administered on behalf of Government</t>
  </si>
  <si>
    <t>Total assets administered on behalf of Government</t>
  </si>
  <si>
    <t>Capital asset additions</t>
  </si>
  <si>
    <t>Net cost of/(contribution by) services</t>
  </si>
  <si>
    <t>Special accounts</t>
  </si>
  <si>
    <t>Average staffing level (number)</t>
  </si>
  <si>
    <t>Total special accounts</t>
  </si>
  <si>
    <t>Surplus/(deficit) attributable to the Australian Government</t>
  </si>
  <si>
    <t>EQUITY*</t>
  </si>
  <si>
    <t>Surplus/(deficit) for the period</t>
  </si>
  <si>
    <t>Net cash from/(used by) operating activities</t>
  </si>
  <si>
    <t>Net cash from/(used by) investing activities</t>
  </si>
  <si>
    <t>Net increase/(decrease) in cash held</t>
  </si>
  <si>
    <t>2019-20
$'000</t>
  </si>
  <si>
    <t>2016-17</t>
  </si>
  <si>
    <t>2018-19 Forward estimate
$'000</t>
  </si>
  <si>
    <t>Net (cost of)/contribution by services</t>
  </si>
  <si>
    <t>Total special account receipts</t>
  </si>
  <si>
    <t>Prepared on Australian Accounting Standards basis.</t>
  </si>
  <si>
    <t xml:space="preserve">Prepared on Australian Accounting Standards basis. </t>
  </si>
  <si>
    <t>Third party payments from and on behalf of other entities</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</si>
  <si>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</si>
  <si>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</si>
  <si>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</si>
  <si>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</si>
  <si>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</si>
  <si>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</si>
  <si>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 xml:space="preserve">Table 3.9: Schedule of budgeted administered cash flows 
(for the period ended 30 June)  </t>
  </si>
  <si>
    <t>Program</t>
  </si>
  <si>
    <t>Purchase of property, plant and equipment and intangibles</t>
  </si>
  <si>
    <t>Departmental appropriation</t>
  </si>
  <si>
    <t>Administered total</t>
  </si>
  <si>
    <t>Departmental total</t>
  </si>
  <si>
    <t>Total departmental annual appropriations</t>
  </si>
  <si>
    <t>Annual appropriations - ordinary annual services (a)</t>
  </si>
  <si>
    <t>less departmental appropriations drawn from annual/special appropriations and credited to special accounts</t>
  </si>
  <si>
    <t>Total departmental resourcing</t>
  </si>
  <si>
    <t>Total administered resourcing</t>
  </si>
  <si>
    <t>Total expenses for 
program 1.1</t>
  </si>
  <si>
    <t>Total equity</t>
  </si>
  <si>
    <t>Equity injection - Appropriation</t>
  </si>
  <si>
    <t>Accumulated depreciation/ amortisation and impairment</t>
  </si>
  <si>
    <t>Program 1.1: Australia Prudential Regulation Authority</t>
  </si>
  <si>
    <t>Administered revenue</t>
  </si>
  <si>
    <t>Receivables</t>
  </si>
  <si>
    <t>Cash</t>
  </si>
  <si>
    <t>Total Transactions with owners</t>
  </si>
  <si>
    <t>Total resourcing for APRA</t>
  </si>
  <si>
    <t>Expense measures</t>
  </si>
  <si>
    <t>Capital measures</t>
  </si>
  <si>
    <t xml:space="preserve">Revenue measures </t>
  </si>
  <si>
    <t>Risk Equalisation distributions</t>
  </si>
  <si>
    <t>Risk Equalisation receipts</t>
  </si>
  <si>
    <t>Non-appropriation receipts to Special Accounts</t>
  </si>
  <si>
    <t>Funded internally from departmental resources</t>
  </si>
  <si>
    <t>Opening balance (c)</t>
  </si>
  <si>
    <t>Appropriation receipts (d)</t>
  </si>
  <si>
    <t>Special accounts (a)</t>
  </si>
  <si>
    <t>Expenses not requiring appropriation in the Budget year (c)</t>
  </si>
  <si>
    <t>Table 1.1: Australian Prudential Regulation Authority resource statement - Budget estimates for 2017-18 as at Budget May 2017</t>
  </si>
  <si>
    <t>2016-17 Estimated actual 
$'000</t>
  </si>
  <si>
    <t>2017-18</t>
  </si>
  <si>
    <t>2017-18 Estimate
$'000</t>
  </si>
  <si>
    <t>Receipts received from other entities for the provision of
  services (disclosed above in s74 Retained revenue receipts
  section above)</t>
  </si>
  <si>
    <t>Part 1: Measures announced since the 2016-17 MYEFO</t>
  </si>
  <si>
    <t>2020-21
$'000</t>
  </si>
  <si>
    <t>2016-17 Estimated actual
$'000</t>
  </si>
  <si>
    <t>2019-20 Forward estimate
$'000</t>
  </si>
  <si>
    <t>2020-21
Forward estimate
$'000</t>
  </si>
  <si>
    <t>2017-18
Budget
$'000</t>
  </si>
  <si>
    <t>2017-18
Estimate
$'000</t>
  </si>
  <si>
    <t>Table 3.3:  Departmental statement of changes in equity — summary of movement (Budget year 2017-18)</t>
  </si>
  <si>
    <t>Opening balance as at 1 July 2017</t>
  </si>
  <si>
    <t>Retained 
earnings
$'000</t>
  </si>
  <si>
    <t>Asset 
revaluation 
reserve
$'000</t>
  </si>
  <si>
    <t>Other 
reserves
$'000</t>
  </si>
  <si>
    <t>Contributed 
equity/ 
capital
$'000</t>
  </si>
  <si>
    <t>Total 
equity 
$'000</t>
  </si>
  <si>
    <t>Table 3.6:  Statement of departmental asset movements (Budget year 2017-18)</t>
  </si>
  <si>
    <t>As at 1 July 2017</t>
  </si>
  <si>
    <t>As at 30 June 2018</t>
  </si>
  <si>
    <t>Cash and cash equivalents at the
  beginning of the reporting period</t>
  </si>
  <si>
    <t>Cash and cash equivalents at
  the end of the reporting period</t>
  </si>
  <si>
    <t>Net cash from/(used by)
  operating activities</t>
  </si>
  <si>
    <t>s74 Retained revenue receipts
  transferred to OPA</t>
  </si>
  <si>
    <t>Sale of goods and rendering of
  services</t>
  </si>
  <si>
    <t>Transfers between equity</t>
  </si>
  <si>
    <t>Transfers between equity components</t>
  </si>
  <si>
    <t>Table 1.2:  Entity 2017-18 Budget measures</t>
  </si>
  <si>
    <t>s74 retained revenue receipts (b)</t>
  </si>
  <si>
    <t>Non-appropriation receipts to Special Accounts (e)</t>
  </si>
  <si>
    <t>s74 Retained revenue receipts (b)</t>
  </si>
  <si>
    <t>Estimated closing blance as at 
30 June 2018</t>
  </si>
  <si>
    <t>Computer software and intangibles 
$'000</t>
  </si>
  <si>
    <t>Australian Prudential Regulation Authority - supporting an efficient financial system</t>
  </si>
  <si>
    <t>A More Accountable and Competitive Banking System - improving accountability</t>
  </si>
  <si>
    <t>A More Accountable and Competitive Banking System - improving competition</t>
  </si>
  <si>
    <t>A More Accountable and Competitive Banking System - supporting an efficient financial system</t>
  </si>
  <si>
    <t>A More Accountable and Competitive Banking System - improving external dispute resolution (a)</t>
  </si>
  <si>
    <t>A More Accountable and Competitive Banking System - modernising powers to address systemic risks (b)</t>
  </si>
  <si>
    <t>Departmental expenses (b)</t>
  </si>
  <si>
    <t>Australian Prudential Regulation Authority - modernising powers to address systemic risks</t>
  </si>
  <si>
    <r>
      <rPr>
        <i/>
        <sz val="8"/>
        <rFont val="Arial"/>
        <family val="2"/>
      </rPr>
      <t xml:space="preserve">Financial Institutions Supervisory Levies Collection Act 1998 </t>
    </r>
    <r>
      <rPr>
        <sz val="8"/>
        <rFont val="Arial"/>
        <family val="2"/>
      </rPr>
      <t>(a)</t>
    </r>
  </si>
  <si>
    <t>Total comprehensive income/(loss)
attributable to the Australian
Government</t>
  </si>
  <si>
    <t xml:space="preserve">Prepared on a resourcing (i.e. appropriations available) basis.
Please note: All figures shown above are GST exclusive - these may not match figures in the cash flow statement.
(a) Appropriation Bill (No. 1) 2017-18.  
(b) Estimated retained revenue receipts under section 74 of the Public Governance, Performance and    Accountability Act 2013 (PGPA Act).  
(c)  Excludes 'Special Public Money'. For further information on special appropriations and special accounts, please refer to Budget Paper No. 4 - Agency Resourcing. Please also see section 2.1 for further information on outcome and program expenses broken down by various funding sources, for example. annual appropriations, special appropriations and special accounts.   
(d) Appropriation receipts from the Reserve Bank of Australia, the Australian Bureau of Statistics, the Australian Taxation Office, the Department of Agriculture and Water Resources, and special appropriations included above.  
(e)  Includes Private Health Insurance Industry risk equalisation receipts which are redistributed to industry, of $535.6 million in 2016-17 and $573.0 million in 2017-18.
</t>
  </si>
  <si>
    <t xml:space="preserve">Prepared on a Government Finance Statistics (fiscal) basis. Figures displayed as a negative represent a decrease in funds and a positive represent an increase in funds.
(a) The lead entity for measure 'A More Accountable and Competitive Banking Industry – improving external dispute resolution’ is the Australian Securities and Investments Commission. The full measure description and package details appear in Budget Paper No. 2.
(b)  2017-18 expenses $0.7 million are funded by an increase in Appropriation Bill (No.1) 2017-18.
</t>
  </si>
  <si>
    <t>Table 2.1:  Budgeted expenses for Outcome 1</t>
  </si>
  <si>
    <t xml:space="preserve">(a) Private Health Insurance Industry risk equalisation payments. 
(b) Estimated expenses incurred in relation to receipts retained under section 74 of the PGPA Act.
(c) Expenses not requiring appropriation in the budget year are made up of ANAO audit services that are received free of charge, however the expense is recognised along with an equal and offsetting income stream.
Note: Departmental appropriation splits and totals are indicative estimates and may change in the course of the budget year as Government priorities change.
</t>
  </si>
  <si>
    <t xml:space="preserve">*'Equity' is the residual interest in assets after the deduction of liabilities.
Prepared on Australian Accounting Standards basis.
</t>
  </si>
  <si>
    <t>Prepared on Australian Accounting Standards basis.
(a) $118 million over the forward estimates to part-fund ASIC’s consumer protection and market integrity functions has been removed as part of ASIC’s industry funding model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</si>
</sst>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_(* #,##0_);_(* \(#,##0\);_(* &quot;-&quot;_);_(@_)"/>
    <numFmt numFmtId="166" formatCode="#,##0_);&quot;(&quot;#,##0&quot;)&quot;;&quot;-&quot;_)"/>
    <numFmt numFmtId="167" formatCode="_(* #,##0_);_(* \(#,##0\);_(* &quot;(x)&quot;_);_(@_)"/>
    <numFmt numFmtId="168" formatCode="_-* #,##0.0_-;\-* #,##0.0_-;_-* &quot;-&quot;??_-;_-@_-"/>
    <numFmt numFmtId="169" formatCode="_-* #,##0_-;\-* #,##0_-;_-* &quot;-&quot;??_-;_-@_-"/>
    <numFmt numFmtId="180" formatCode="#,##0;\(#,##0\)"/>
  </numFmts>
  <fonts count="22"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sz val="8"/>
      <color theme="1"/>
      <name val="Arial"/>
      <family val="2"/>
    </font>
    <font>
      <i/>
      <sz val="8"/>
      <color theme="1"/>
      <name val="Arial"/>
      <family val="2"/>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s>
  <borders count="19">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28">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19" fillId="0" borderId="0"/>
    <xf numFmtId="164" fontId="17"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4" fontId="1" fillId="0" borderId="0" applyFont="0" applyFill="0" applyBorder="0" applyAlignment="0" applyProtection="0"/>
    <xf numFmtId="164" fontId="17" fillId="0" borderId="0" applyFont="0" applyFill="0" applyBorder="0" applyAlignment="0" applyProtection="0"/>
    <xf numFmtId="164" fontId="2"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2" fillId="0" borderId="0"/>
  </cellStyleXfs>
  <cellXfs count="299">
    <xf numFmtId="0" fontId="0" fillId="0" borderId="0" xfId="0"/>
    <xf numFmtId="3" fontId="6" fillId="0" borderId="0" xfId="1" applyNumberFormat="1" applyFont="1" applyBorder="1" applyAlignment="1">
      <alignment vertical="center"/>
    </xf>
    <xf numFmtId="0" fontId="10" fillId="0" borderId="0" xfId="3" applyFont="1" applyBorder="1" applyAlignment="1">
      <alignment vertical="center"/>
    </xf>
    <xf numFmtId="0" fontId="12" fillId="0" borderId="0" xfId="3" applyFont="1" applyBorder="1" applyAlignment="1">
      <alignment vertical="center"/>
    </xf>
    <xf numFmtId="0" fontId="10" fillId="0" borderId="0" xfId="3" applyFont="1" applyBorder="1" applyAlignment="1">
      <alignment horizontal="left" vertical="center"/>
    </xf>
    <xf numFmtId="0" fontId="6" fillId="0" borderId="0" xfId="3" applyFont="1" applyBorder="1" applyAlignment="1">
      <alignment horizontal="left" vertical="center" indent="1"/>
    </xf>
    <xf numFmtId="0" fontId="12" fillId="0" borderId="0" xfId="3" applyFont="1" applyBorder="1" applyAlignment="1">
      <alignment horizontal="left" vertical="center"/>
    </xf>
    <xf numFmtId="0" fontId="3" fillId="0" borderId="0" xfId="3" applyFont="1" applyBorder="1" applyAlignment="1">
      <alignment horizontal="left" vertical="center"/>
    </xf>
    <xf numFmtId="3" fontId="6" fillId="3" borderId="0" xfId="1" applyNumberFormat="1" applyFont="1" applyFill="1" applyBorder="1" applyAlignment="1">
      <alignment vertical="center"/>
    </xf>
    <xf numFmtId="166" fontId="4" fillId="0" borderId="0" xfId="2" applyNumberFormat="1" applyFont="1" applyFill="1" applyBorder="1"/>
    <xf numFmtId="166" fontId="4" fillId="0" borderId="0" xfId="5" applyNumberFormat="1" applyFont="1" applyFill="1"/>
    <xf numFmtId="166" fontId="15"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7" fontId="4" fillId="3" borderId="0" xfId="4" applyNumberFormat="1" applyFont="1" applyFill="1" applyBorder="1" applyAlignment="1">
      <alignment horizontal="right"/>
    </xf>
    <xf numFmtId="167" fontId="4" fillId="2" borderId="0" xfId="4" applyNumberFormat="1" applyFont="1" applyFill="1" applyBorder="1" applyAlignment="1">
      <alignment horizontal="right"/>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7" fontId="3" fillId="0" borderId="0" xfId="4" applyNumberFormat="1" applyFont="1" applyBorder="1" applyAlignment="1">
      <alignment horizontal="center"/>
    </xf>
    <xf numFmtId="167" fontId="4" fillId="0" borderId="0" xfId="4" applyNumberFormat="1" applyFont="1" applyBorder="1"/>
    <xf numFmtId="167" fontId="4" fillId="2" borderId="0" xfId="4" applyNumberFormat="1" applyFont="1" applyFill="1" applyBorder="1"/>
    <xf numFmtId="167" fontId="4" fillId="0" borderId="0" xfId="4" applyNumberFormat="1" applyFont="1" applyBorder="1" applyAlignment="1">
      <alignment horizontal="center"/>
    </xf>
    <xf numFmtId="167" fontId="4" fillId="2" borderId="0" xfId="4" applyNumberFormat="1" applyFont="1" applyFill="1" applyBorder="1" applyAlignment="1">
      <alignment horizontal="center"/>
    </xf>
    <xf numFmtId="166" fontId="4" fillId="0" borderId="0" xfId="7" applyNumberFormat="1" applyFont="1">
      <alignment vertical="center"/>
    </xf>
    <xf numFmtId="166" fontId="4" fillId="0" borderId="0" xfId="7" applyNumberFormat="1" applyFont="1" applyBorder="1">
      <alignment vertical="center"/>
    </xf>
    <xf numFmtId="166" fontId="10" fillId="0" borderId="0" xfId="7" applyNumberFormat="1" applyFont="1" applyBorder="1" applyAlignment="1">
      <alignment vertical="center"/>
    </xf>
    <xf numFmtId="166" fontId="6" fillId="0" borderId="0" xfId="7" applyNumberFormat="1" applyFont="1" applyBorder="1" applyAlignment="1">
      <alignment vertical="center"/>
    </xf>
    <xf numFmtId="166" fontId="4" fillId="3" borderId="0" xfId="7"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166" fontId="6" fillId="0" borderId="3" xfId="7" applyNumberFormat="1" applyFont="1" applyBorder="1" applyAlignment="1">
      <alignment vertical="center"/>
    </xf>
    <xf numFmtId="166" fontId="10" fillId="0" borderId="4" xfId="7" applyNumberFormat="1" applyFont="1" applyBorder="1" applyAlignment="1">
      <alignment vertical="center"/>
    </xf>
    <xf numFmtId="166" fontId="4" fillId="0" borderId="0" xfId="7" applyNumberFormat="1" applyFont="1" applyFill="1">
      <alignment vertical="center"/>
    </xf>
    <xf numFmtId="166" fontId="4" fillId="0" borderId="0" xfId="7" applyNumberFormat="1" applyFont="1" applyFill="1" applyBorder="1">
      <alignment vertical="center"/>
    </xf>
    <xf numFmtId="166" fontId="3" fillId="0" borderId="0" xfId="7" applyNumberFormat="1" applyFont="1">
      <alignment vertical="center"/>
    </xf>
    <xf numFmtId="166" fontId="4" fillId="0" borderId="0" xfId="4" applyNumberFormat="1" applyFont="1" applyFill="1"/>
    <xf numFmtId="166" fontId="6" fillId="0" borderId="0" xfId="9" applyNumberFormat="1" applyFont="1" applyAlignment="1">
      <alignment vertical="center"/>
    </xf>
    <xf numFmtId="166" fontId="10" fillId="0" borderId="0" xfId="9" applyNumberFormat="1" applyFont="1" applyAlignment="1">
      <alignment vertical="center"/>
    </xf>
    <xf numFmtId="166" fontId="10" fillId="0" borderId="0" xfId="3" applyNumberFormat="1" applyFont="1" applyBorder="1" applyAlignment="1">
      <alignment horizontal="left" vertical="center"/>
    </xf>
    <xf numFmtId="166" fontId="10" fillId="0" borderId="0" xfId="3" applyNumberFormat="1" applyFont="1" applyBorder="1" applyAlignment="1">
      <alignment vertical="center"/>
    </xf>
    <xf numFmtId="166" fontId="12" fillId="0" borderId="5" xfId="1" applyNumberFormat="1" applyFont="1" applyBorder="1" applyAlignment="1">
      <alignment vertical="center"/>
    </xf>
    <xf numFmtId="166" fontId="10" fillId="0" borderId="4" xfId="1" applyNumberFormat="1" applyFont="1" applyBorder="1" applyAlignment="1">
      <alignment vertical="center"/>
    </xf>
    <xf numFmtId="166" fontId="3" fillId="3" borderId="0" xfId="9" applyNumberFormat="1" applyFont="1" applyFill="1" applyBorder="1" applyAlignment="1">
      <alignment horizontal="right"/>
    </xf>
    <xf numFmtId="166" fontId="3" fillId="0" borderId="0" xfId="9" applyNumberFormat="1" applyFont="1" applyFill="1" applyBorder="1" applyAlignment="1">
      <alignment horizontal="right"/>
    </xf>
    <xf numFmtId="166" fontId="2" fillId="0" borderId="0" xfId="4" applyNumberFormat="1"/>
    <xf numFmtId="166" fontId="3" fillId="0" borderId="0" xfId="4" applyNumberFormat="1" applyFont="1" applyFill="1" applyBorder="1" applyAlignment="1">
      <alignment wrapText="1"/>
    </xf>
    <xf numFmtId="166" fontId="3" fillId="0" borderId="0" xfId="4" applyNumberFormat="1" applyFont="1" applyFill="1" applyBorder="1" applyAlignment="1">
      <alignment horizontal="left" wrapText="1"/>
    </xf>
    <xf numFmtId="166" fontId="6" fillId="0" borderId="0" xfId="3" applyNumberFormat="1" applyFont="1" applyBorder="1" applyAlignment="1">
      <alignment horizontal="left" vertical="center" indent="1"/>
    </xf>
    <xf numFmtId="166" fontId="12" fillId="3" borderId="5" xfId="1" applyNumberFormat="1" applyFont="1" applyFill="1" applyBorder="1" applyAlignment="1">
      <alignment vertical="center"/>
    </xf>
    <xf numFmtId="166" fontId="6" fillId="0" borderId="0" xfId="9" applyNumberFormat="1" applyFont="1" applyFill="1" applyBorder="1" applyAlignment="1">
      <alignment horizontal="left" vertical="center" indent="2"/>
    </xf>
    <xf numFmtId="166" fontId="12" fillId="0" borderId="3" xfId="1" applyNumberFormat="1" applyFont="1" applyBorder="1" applyAlignment="1">
      <alignment vertical="center"/>
    </xf>
    <xf numFmtId="166" fontId="12" fillId="0" borderId="0" xfId="3" applyNumberFormat="1" applyFont="1" applyBorder="1" applyAlignment="1">
      <alignment vertical="center"/>
    </xf>
    <xf numFmtId="166" fontId="12" fillId="3" borderId="3" xfId="1" applyNumberFormat="1" applyFont="1" applyFill="1" applyBorder="1" applyAlignment="1">
      <alignment vertical="center"/>
    </xf>
    <xf numFmtId="166" fontId="10" fillId="3" borderId="4" xfId="1" applyNumberFormat="1" applyFont="1" applyFill="1" applyBorder="1" applyAlignment="1">
      <alignment vertical="center"/>
    </xf>
    <xf numFmtId="166" fontId="15" fillId="0" borderId="0" xfId="5" applyNumberFormat="1" applyFont="1"/>
    <xf numFmtId="166" fontId="3" fillId="0" borderId="0" xfId="5" applyNumberFormat="1" applyFont="1" applyFill="1" applyBorder="1"/>
    <xf numFmtId="166" fontId="4" fillId="3" borderId="0" xfId="2" applyNumberFormat="1" applyFont="1" applyFill="1" applyBorder="1"/>
    <xf numFmtId="166" fontId="3" fillId="0" borderId="2" xfId="2" applyNumberFormat="1" applyFont="1" applyFill="1" applyBorder="1"/>
    <xf numFmtId="166" fontId="3" fillId="3" borderId="2" xfId="2" applyNumberFormat="1" applyFont="1" applyFill="1" applyBorder="1"/>
    <xf numFmtId="166" fontId="18" fillId="0" borderId="0" xfId="5" applyNumberFormat="1" applyFont="1"/>
    <xf numFmtId="166" fontId="10" fillId="0" borderId="0" xfId="4" applyNumberFormat="1" applyFont="1" applyFill="1" applyAlignment="1">
      <alignment vertical="center"/>
    </xf>
    <xf numFmtId="166" fontId="2" fillId="0" borderId="0" xfId="4" applyNumberFormat="1" applyFill="1"/>
    <xf numFmtId="166" fontId="8" fillId="0" borderId="0" xfId="4" applyNumberFormat="1" applyFont="1" applyFill="1"/>
    <xf numFmtId="166" fontId="7" fillId="0" borderId="0" xfId="4" applyNumberFormat="1" applyFont="1" applyFill="1"/>
    <xf numFmtId="166" fontId="2" fillId="0" borderId="0" xfId="4" applyNumberFormat="1" applyFill="1" applyAlignment="1">
      <alignment horizontal="right"/>
    </xf>
    <xf numFmtId="166" fontId="6" fillId="0" borderId="0" xfId="9" applyNumberFormat="1" applyFont="1" applyBorder="1" applyAlignment="1">
      <alignment vertical="center"/>
    </xf>
    <xf numFmtId="166" fontId="6" fillId="0" borderId="0" xfId="9" applyNumberFormat="1" applyFont="1" applyBorder="1" applyAlignment="1">
      <alignment horizontal="right" vertical="center"/>
    </xf>
    <xf numFmtId="166" fontId="6" fillId="0" borderId="0" xfId="9" applyNumberFormat="1" applyFont="1" applyBorder="1" applyAlignment="1">
      <alignment horizontal="left" vertical="center" indent="1"/>
    </xf>
    <xf numFmtId="166" fontId="4" fillId="0" borderId="0" xfId="9" applyNumberFormat="1" applyFont="1" applyBorder="1" applyAlignment="1">
      <alignment horizontal="left" vertical="center" indent="1"/>
    </xf>
    <xf numFmtId="166" fontId="12" fillId="0" borderId="0" xfId="9" applyNumberFormat="1" applyFont="1" applyBorder="1" applyAlignment="1">
      <alignment vertical="center"/>
    </xf>
    <xf numFmtId="166" fontId="12" fillId="0" borderId="0" xfId="9" applyNumberFormat="1" applyFont="1" applyAlignment="1">
      <alignment vertical="center"/>
    </xf>
    <xf numFmtId="166" fontId="10" fillId="0" borderId="0" xfId="9" applyNumberFormat="1" applyFont="1" applyBorder="1" applyAlignment="1">
      <alignment horizontal="left" vertical="center"/>
    </xf>
    <xf numFmtId="0" fontId="3" fillId="0" borderId="0" xfId="4" applyFont="1" applyBorder="1"/>
    <xf numFmtId="0" fontId="4" fillId="0" borderId="0" xfId="4" applyFont="1" applyBorder="1"/>
    <xf numFmtId="0" fontId="4" fillId="0" borderId="0" xfId="4" applyFont="1"/>
    <xf numFmtId="167" fontId="4" fillId="3" borderId="0" xfId="4" applyNumberFormat="1" applyFont="1" applyFill="1" applyBorder="1"/>
    <xf numFmtId="167" fontId="4" fillId="3" borderId="0" xfId="4" applyNumberFormat="1" applyFont="1" applyFill="1" applyBorder="1" applyAlignment="1">
      <alignment horizontal="center"/>
    </xf>
    <xf numFmtId="166" fontId="4" fillId="0" borderId="0" xfId="7" applyNumberFormat="1" applyFont="1" applyBorder="1" applyAlignment="1">
      <alignment horizontal="left" vertical="center" indent="1"/>
    </xf>
    <xf numFmtId="166" fontId="4" fillId="0" borderId="0" xfId="3" applyNumberFormat="1" applyFont="1" applyBorder="1" applyAlignment="1">
      <alignment horizontal="left" vertical="center" wrapText="1" indent="1"/>
    </xf>
    <xf numFmtId="166" fontId="4" fillId="0" borderId="0" xfId="9" applyNumberFormat="1" applyFont="1" applyFill="1" applyBorder="1" applyAlignment="1">
      <alignment horizontal="left" vertical="center" indent="1"/>
    </xf>
    <xf numFmtId="166" fontId="10" fillId="0" borderId="10" xfId="1" applyNumberFormat="1" applyFont="1" applyBorder="1" applyAlignment="1">
      <alignment vertical="center"/>
    </xf>
    <xf numFmtId="166" fontId="10" fillId="3" borderId="10" xfId="1" applyNumberFormat="1" applyFont="1" applyFill="1" applyBorder="1" applyAlignment="1">
      <alignment vertical="center"/>
    </xf>
    <xf numFmtId="166" fontId="10" fillId="0" borderId="0" xfId="9" applyNumberFormat="1" applyFont="1" applyBorder="1" applyAlignment="1">
      <alignment vertical="center" wrapText="1"/>
    </xf>
    <xf numFmtId="166" fontId="10" fillId="0" borderId="0" xfId="9" applyNumberFormat="1" applyFont="1" applyBorder="1" applyAlignment="1">
      <alignment horizontal="left" vertical="center" wrapText="1"/>
    </xf>
    <xf numFmtId="166" fontId="3" fillId="0" borderId="10" xfId="9" applyNumberFormat="1" applyFont="1" applyFill="1" applyBorder="1" applyAlignment="1">
      <alignment horizontal="right"/>
    </xf>
    <xf numFmtId="166" fontId="3" fillId="3" borderId="10" xfId="9" applyNumberFormat="1" applyFont="1" applyFill="1" applyBorder="1" applyAlignment="1">
      <alignment horizontal="right"/>
    </xf>
    <xf numFmtId="0" fontId="10"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2" fillId="0" borderId="0" xfId="9" applyFont="1" applyBorder="1" applyAlignment="1">
      <alignment vertical="center"/>
    </xf>
    <xf numFmtId="0" fontId="12" fillId="0" borderId="0" xfId="9" applyFont="1" applyAlignment="1">
      <alignment vertical="center"/>
    </xf>
    <xf numFmtId="0" fontId="10" fillId="0" borderId="0" xfId="9" applyFont="1" applyBorder="1" applyAlignment="1">
      <alignment vertical="center"/>
    </xf>
    <xf numFmtId="166" fontId="10" fillId="0" borderId="4" xfId="9" applyNumberFormat="1" applyFont="1" applyBorder="1" applyAlignment="1">
      <alignment vertical="center"/>
    </xf>
    <xf numFmtId="166" fontId="6" fillId="0" borderId="0" xfId="9" applyNumberFormat="1" applyFont="1" applyFill="1" applyBorder="1" applyAlignment="1">
      <alignment vertical="center"/>
    </xf>
    <xf numFmtId="166" fontId="6" fillId="0" borderId="0" xfId="9" applyNumberFormat="1" applyFont="1" applyAlignment="1">
      <alignment horizontal="right" vertical="center"/>
    </xf>
    <xf numFmtId="166" fontId="10" fillId="0" borderId="0" xfId="9" applyNumberFormat="1" applyFont="1" applyFill="1" applyBorder="1" applyAlignment="1">
      <alignment horizontal="left" vertical="center" wrapText="1"/>
    </xf>
    <xf numFmtId="166" fontId="12" fillId="0" borderId="0" xfId="9" applyNumberFormat="1" applyFont="1" applyFill="1" applyBorder="1" applyAlignment="1">
      <alignment horizontal="left" vertical="center" wrapText="1"/>
    </xf>
    <xf numFmtId="166" fontId="4" fillId="2" borderId="0" xfId="5" applyNumberFormat="1" applyFont="1" applyFill="1"/>
    <xf numFmtId="166" fontId="13" fillId="0" borderId="0" xfId="9" applyNumberFormat="1" applyFont="1" applyAlignment="1">
      <alignment vertical="center"/>
    </xf>
    <xf numFmtId="0" fontId="4" fillId="0" borderId="12" xfId="4" applyFont="1" applyBorder="1"/>
    <xf numFmtId="0" fontId="4" fillId="0" borderId="11" xfId="4" applyFont="1" applyBorder="1" applyAlignment="1"/>
    <xf numFmtId="0" fontId="4" fillId="3" borderId="11" xfId="4" applyFont="1" applyFill="1" applyBorder="1" applyAlignment="1">
      <alignment horizontal="right" wrapText="1"/>
    </xf>
    <xf numFmtId="0" fontId="4" fillId="2" borderId="11" xfId="4" applyFont="1" applyFill="1" applyBorder="1" applyAlignment="1">
      <alignment horizontal="right" wrapText="1"/>
    </xf>
    <xf numFmtId="166" fontId="10" fillId="0" borderId="2" xfId="1" applyNumberFormat="1" applyFont="1" applyBorder="1" applyAlignment="1">
      <alignment vertical="center"/>
    </xf>
    <xf numFmtId="166" fontId="10" fillId="3" borderId="2" xfId="1" applyNumberFormat="1" applyFont="1" applyFill="1" applyBorder="1" applyAlignment="1">
      <alignment vertical="center"/>
    </xf>
    <xf numFmtId="166" fontId="3" fillId="0" borderId="12"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3"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4" fillId="0" borderId="0" xfId="9" applyNumberFormat="1" applyFont="1" applyFill="1" applyBorder="1" applyAlignment="1">
      <alignment horizontal="left" vertical="top"/>
    </xf>
    <xf numFmtId="166" fontId="3" fillId="0" borderId="2" xfId="9" applyNumberFormat="1" applyFont="1" applyFill="1" applyBorder="1" applyAlignment="1">
      <alignment horizontal="right" vertical="top"/>
    </xf>
    <xf numFmtId="166" fontId="3" fillId="3" borderId="2" xfId="9" applyNumberFormat="1" applyFont="1" applyFill="1" applyBorder="1" applyAlignment="1">
      <alignment horizontal="right" vertical="top"/>
    </xf>
    <xf numFmtId="166" fontId="3" fillId="0" borderId="0" xfId="9" applyNumberFormat="1" applyFont="1" applyFill="1" applyBorder="1" applyAlignment="1">
      <alignment horizontal="left" vertical="top"/>
    </xf>
    <xf numFmtId="166" fontId="4" fillId="0" borderId="0" xfId="9" applyNumberFormat="1" applyFont="1" applyFill="1" applyBorder="1" applyAlignment="1">
      <alignment horizontal="left" vertical="top" wrapText="1"/>
    </xf>
    <xf numFmtId="166" fontId="3" fillId="0" borderId="10" xfId="9" applyNumberFormat="1" applyFont="1" applyFill="1" applyBorder="1" applyAlignment="1">
      <alignment horizontal="right" vertical="top"/>
    </xf>
    <xf numFmtId="166" fontId="3" fillId="3" borderId="10" xfId="9" applyNumberFormat="1" applyFont="1" applyFill="1" applyBorder="1" applyAlignment="1">
      <alignment horizontal="right" vertical="top"/>
    </xf>
    <xf numFmtId="166" fontId="4" fillId="0" borderId="10" xfId="9" applyNumberFormat="1" applyFont="1" applyFill="1" applyBorder="1" applyAlignment="1">
      <alignment horizontal="right" vertical="top"/>
    </xf>
    <xf numFmtId="166" fontId="3" fillId="0" borderId="0" xfId="9" applyNumberFormat="1" applyFont="1" applyFill="1" applyBorder="1" applyAlignment="1">
      <alignment horizontal="left" vertical="top" wrapText="1"/>
    </xf>
    <xf numFmtId="166" fontId="6" fillId="0" borderId="0" xfId="3" applyNumberFormat="1" applyFont="1" applyBorder="1" applyAlignment="1">
      <alignment horizontal="left" vertical="center" wrapText="1" indent="1"/>
    </xf>
    <xf numFmtId="166" fontId="6" fillId="0" borderId="0" xfId="9" applyNumberFormat="1" applyFont="1" applyFill="1" applyBorder="1" applyAlignment="1">
      <alignment horizontal="left" vertical="center" wrapText="1" indent="1"/>
    </xf>
    <xf numFmtId="166" fontId="6" fillId="0" borderId="12"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4" fillId="0" borderId="0" xfId="9" applyNumberFormat="1" applyFont="1" applyBorder="1" applyAlignment="1">
      <alignment horizontal="left" vertical="center" wrapText="1" indent="1"/>
    </xf>
    <xf numFmtId="166" fontId="10" fillId="0" borderId="0" xfId="3" applyNumberFormat="1" applyFont="1" applyBorder="1" applyAlignment="1">
      <alignment horizontal="left" vertical="center" wrapText="1"/>
    </xf>
    <xf numFmtId="166" fontId="4" fillId="0" borderId="0" xfId="5" applyNumberFormat="1" applyFont="1" applyFill="1" applyBorder="1" applyAlignment="1">
      <alignment horizontal="left" wrapText="1" indent="1"/>
    </xf>
    <xf numFmtId="166" fontId="3" fillId="0" borderId="0" xfId="5" applyNumberFormat="1" applyFont="1" applyFill="1" applyBorder="1" applyAlignment="1">
      <alignment wrapText="1"/>
    </xf>
    <xf numFmtId="166" fontId="4" fillId="0" borderId="0" xfId="2" applyNumberFormat="1" applyFont="1" applyFill="1" applyBorder="1" applyAlignment="1">
      <alignment wrapText="1"/>
    </xf>
    <xf numFmtId="166" fontId="4" fillId="3" borderId="0" xfId="2" applyNumberFormat="1" applyFont="1" applyFill="1" applyBorder="1" applyAlignment="1">
      <alignment wrapText="1"/>
    </xf>
    <xf numFmtId="166" fontId="15" fillId="0" borderId="0" xfId="5" applyNumberFormat="1" applyFont="1" applyAlignment="1">
      <alignment wrapText="1"/>
    </xf>
    <xf numFmtId="166" fontId="3" fillId="0" borderId="0" xfId="5" applyNumberFormat="1" applyFont="1" applyFill="1" applyAlignment="1">
      <alignment wrapText="1"/>
    </xf>
    <xf numFmtId="166" fontId="3" fillId="0" borderId="10" xfId="5" applyNumberFormat="1" applyFont="1" applyFill="1" applyBorder="1" applyAlignment="1">
      <alignment horizontal="left" wrapText="1"/>
    </xf>
    <xf numFmtId="166" fontId="3" fillId="0" borderId="2" xfId="5" applyNumberFormat="1" applyFont="1" applyFill="1" applyBorder="1"/>
    <xf numFmtId="166" fontId="3" fillId="0" borderId="8" xfId="9" applyNumberFormat="1" applyFont="1" applyFill="1" applyBorder="1" applyAlignment="1">
      <alignment vertical="top"/>
    </xf>
    <xf numFmtId="0" fontId="3" fillId="0" borderId="0" xfId="3"/>
    <xf numFmtId="166" fontId="10" fillId="0" borderId="11" xfId="1" applyNumberFormat="1" applyFont="1" applyBorder="1" applyAlignment="1">
      <alignment vertical="center"/>
    </xf>
    <xf numFmtId="166" fontId="10" fillId="3" borderId="11" xfId="1" applyNumberFormat="1" applyFont="1" applyFill="1" applyBorder="1" applyAlignment="1">
      <alignment vertical="center"/>
    </xf>
    <xf numFmtId="166" fontId="12" fillId="0" borderId="11" xfId="1" applyNumberFormat="1" applyFont="1" applyBorder="1" applyAlignment="1">
      <alignment vertical="center"/>
    </xf>
    <xf numFmtId="166" fontId="12" fillId="3" borderId="11" xfId="1" applyNumberFormat="1" applyFont="1" applyFill="1" applyBorder="1" applyAlignment="1">
      <alignment vertical="center"/>
    </xf>
    <xf numFmtId="166" fontId="3" fillId="0" borderId="11" xfId="7" applyNumberFormat="1" applyFont="1" applyBorder="1">
      <alignment vertical="center"/>
    </xf>
    <xf numFmtId="166" fontId="4" fillId="0" borderId="11" xfId="7" applyNumberFormat="1" applyFont="1" applyFill="1" applyBorder="1" applyAlignment="1">
      <alignment horizontal="right" vertical="center"/>
    </xf>
    <xf numFmtId="166" fontId="4" fillId="3" borderId="11" xfId="7" applyNumberFormat="1" applyFont="1" applyFill="1" applyBorder="1" applyAlignment="1">
      <alignment horizontal="right" vertical="center"/>
    </xf>
    <xf numFmtId="166" fontId="10" fillId="0" borderId="0" xfId="1" applyNumberFormat="1" applyFont="1" applyFill="1" applyBorder="1" applyAlignment="1">
      <alignment horizontal="right" vertical="center"/>
    </xf>
    <xf numFmtId="166" fontId="10" fillId="0" borderId="0" xfId="3" applyNumberFormat="1" applyFont="1" applyFill="1" applyBorder="1" applyAlignment="1">
      <alignment horizontal="left" vertical="center"/>
    </xf>
    <xf numFmtId="166" fontId="3" fillId="0" borderId="0" xfId="7" applyNumberFormat="1" applyFont="1" applyFill="1" applyBorder="1">
      <alignment vertical="center"/>
    </xf>
    <xf numFmtId="166" fontId="10" fillId="0" borderId="0" xfId="9" applyNumberFormat="1" applyFont="1" applyAlignment="1">
      <alignment horizontal="left" vertical="top" wrapText="1"/>
    </xf>
    <xf numFmtId="166" fontId="4" fillId="0" borderId="0" xfId="7" applyNumberFormat="1" applyFont="1" applyBorder="1" applyAlignment="1">
      <alignment horizontal="left" vertical="center" wrapText="1" indent="1"/>
    </xf>
    <xf numFmtId="166" fontId="3" fillId="0" borderId="0" xfId="3" applyNumberFormat="1" applyFont="1" applyBorder="1" applyAlignment="1">
      <alignment horizontal="left" vertical="center" wrapText="1"/>
    </xf>
    <xf numFmtId="166" fontId="4" fillId="0" borderId="11" xfId="4" applyNumberFormat="1" applyFont="1" applyBorder="1" applyAlignment="1">
      <alignment horizontal="right" vertical="top" wrapText="1"/>
    </xf>
    <xf numFmtId="166" fontId="4" fillId="3" borderId="11" xfId="4" applyNumberFormat="1" applyFont="1" applyFill="1" applyBorder="1" applyAlignment="1">
      <alignment horizontal="right" vertical="top" wrapText="1"/>
    </xf>
    <xf numFmtId="0" fontId="20" fillId="0" borderId="0" xfId="0" applyFont="1" applyAlignment="1">
      <alignment horizontal="left"/>
    </xf>
    <xf numFmtId="0" fontId="20" fillId="0" borderId="0" xfId="0" applyFont="1" applyAlignment="1">
      <alignment horizontal="left"/>
    </xf>
    <xf numFmtId="166" fontId="3" fillId="0" borderId="0" xfId="7" applyNumberFormat="1" applyFont="1" applyBorder="1" applyAlignment="1">
      <alignment horizontal="right" vertical="center" wrapText="1"/>
    </xf>
    <xf numFmtId="166" fontId="21" fillId="4" borderId="11" xfId="0" applyNumberFormat="1" applyFont="1" applyFill="1" applyBorder="1" applyAlignment="1">
      <alignment horizontal="right"/>
    </xf>
    <xf numFmtId="166" fontId="20" fillId="3" borderId="11" xfId="0" applyNumberFormat="1" applyFont="1" applyFill="1" applyBorder="1" applyAlignment="1">
      <alignment horizontal="right"/>
    </xf>
    <xf numFmtId="0" fontId="10" fillId="4" borderId="0" xfId="0" applyFont="1" applyFill="1"/>
    <xf numFmtId="0" fontId="6" fillId="4" borderId="0" xfId="0" applyFont="1" applyFill="1"/>
    <xf numFmtId="0" fontId="6" fillId="4" borderId="12" xfId="0" applyFont="1" applyFill="1" applyBorder="1"/>
    <xf numFmtId="0" fontId="11" fillId="4" borderId="11" xfId="0" applyFont="1" applyFill="1" applyBorder="1" applyAlignment="1">
      <alignment horizontal="right" vertical="top" wrapText="1"/>
    </xf>
    <xf numFmtId="0" fontId="6" fillId="3" borderId="11" xfId="0" applyFont="1" applyFill="1" applyBorder="1" applyAlignment="1">
      <alignment horizontal="right" vertical="top" wrapText="1"/>
    </xf>
    <xf numFmtId="166" fontId="11" fillId="4" borderId="0" xfId="0" applyNumberFormat="1" applyFont="1" applyFill="1"/>
    <xf numFmtId="166"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1" fillId="4" borderId="0" xfId="0" applyFont="1" applyFill="1" applyAlignment="1">
      <alignment wrapText="1"/>
    </xf>
    <xf numFmtId="166" fontId="11" fillId="4" borderId="11" xfId="0" applyNumberFormat="1" applyFont="1" applyFill="1" applyBorder="1"/>
    <xf numFmtId="166" fontId="11" fillId="3" borderId="11" xfId="0" applyNumberFormat="1" applyFont="1" applyFill="1" applyBorder="1"/>
    <xf numFmtId="166" fontId="6" fillId="3" borderId="11" xfId="0" applyNumberFormat="1" applyFont="1" applyFill="1" applyBorder="1"/>
    <xf numFmtId="0" fontId="6" fillId="4" borderId="0" xfId="0" applyFont="1" applyFill="1" applyAlignment="1">
      <alignment horizontal="left" wrapText="1"/>
    </xf>
    <xf numFmtId="0" fontId="11" fillId="4" borderId="0" xfId="0" applyFont="1" applyFill="1"/>
    <xf numFmtId="0" fontId="12" fillId="4" borderId="0" xfId="0" applyFont="1" applyFill="1" applyAlignment="1">
      <alignment wrapText="1"/>
    </xf>
    <xf numFmtId="166" fontId="10" fillId="3" borderId="11" xfId="0" applyNumberFormat="1" applyFont="1" applyFill="1" applyBorder="1"/>
    <xf numFmtId="0" fontId="10" fillId="4" borderId="0" xfId="0" applyFont="1" applyFill="1" applyAlignment="1">
      <alignment wrapText="1"/>
    </xf>
    <xf numFmtId="0" fontId="10" fillId="4" borderId="15" xfId="0" applyFont="1" applyFill="1" applyBorder="1" applyAlignment="1">
      <alignment wrapText="1"/>
    </xf>
    <xf numFmtId="166" fontId="12" fillId="4" borderId="11" xfId="0" applyNumberFormat="1" applyFont="1" applyFill="1" applyBorder="1"/>
    <xf numFmtId="0" fontId="11" fillId="4" borderId="11" xfId="0" applyFont="1" applyFill="1" applyBorder="1" applyAlignment="1">
      <alignment horizontal="right"/>
    </xf>
    <xf numFmtId="0" fontId="6" fillId="3" borderId="11" xfId="0" applyFont="1" applyFill="1" applyBorder="1" applyAlignment="1">
      <alignment horizontal="right"/>
    </xf>
    <xf numFmtId="0" fontId="10" fillId="4" borderId="15" xfId="0" applyFont="1" applyFill="1" applyBorder="1"/>
    <xf numFmtId="166" fontId="4" fillId="0" borderId="8" xfId="7" applyNumberFormat="1" applyFont="1" applyFill="1" applyBorder="1">
      <alignment vertical="center"/>
    </xf>
    <xf numFmtId="166" fontId="6" fillId="0" borderId="8" xfId="1" applyNumberFormat="1" applyFont="1" applyFill="1" applyBorder="1" applyAlignment="1">
      <alignment horizontal="right" vertical="center"/>
    </xf>
    <xf numFmtId="166" fontId="4" fillId="3" borderId="8" xfId="7" applyNumberFormat="1" applyFont="1" applyFill="1" applyBorder="1" applyAlignment="1">
      <alignment horizontal="right" vertical="center"/>
    </xf>
    <xf numFmtId="166" fontId="10" fillId="3" borderId="0" xfId="1" applyNumberFormat="1" applyFont="1" applyFill="1" applyBorder="1" applyAlignment="1">
      <alignment horizontal="right" vertical="center"/>
    </xf>
    <xf numFmtId="166" fontId="3" fillId="0" borderId="0" xfId="7" applyNumberFormat="1" applyFont="1" applyBorder="1">
      <alignment vertical="center"/>
    </xf>
    <xf numFmtId="166" fontId="3" fillId="0" borderId="7" xfId="3" applyNumberFormat="1" applyFont="1" applyBorder="1" applyAlignment="1">
      <alignment horizontal="left" vertical="center" wrapText="1"/>
    </xf>
    <xf numFmtId="166" fontId="10" fillId="0" borderId="7" xfId="1" applyNumberFormat="1" applyFont="1" applyFill="1" applyBorder="1" applyAlignment="1">
      <alignment horizontal="right" vertical="center"/>
    </xf>
    <xf numFmtId="166" fontId="10" fillId="3" borderId="7" xfId="1" applyNumberFormat="1" applyFont="1" applyFill="1" applyBorder="1" applyAlignment="1">
      <alignment horizontal="right" vertical="center"/>
    </xf>
    <xf numFmtId="166" fontId="3" fillId="0" borderId="7" xfId="7" applyNumberFormat="1" applyFont="1" applyBorder="1">
      <alignment vertical="center"/>
    </xf>
    <xf numFmtId="166" fontId="6" fillId="0" borderId="6" xfId="1" applyNumberFormat="1" applyFont="1" applyFill="1" applyBorder="1" applyAlignment="1">
      <alignment horizontal="right" vertical="center"/>
    </xf>
    <xf numFmtId="166" fontId="4" fillId="3" borderId="6" xfId="7" applyNumberFormat="1" applyFont="1" applyFill="1" applyBorder="1" applyAlignment="1">
      <alignment horizontal="right" vertical="center"/>
    </xf>
    <xf numFmtId="166" fontId="4" fillId="0" borderId="6" xfId="7" applyNumberFormat="1" applyFont="1" applyBorder="1">
      <alignment vertical="center"/>
    </xf>
    <xf numFmtId="166" fontId="6" fillId="0" borderId="0" xfId="9" applyNumberFormat="1" applyFont="1" applyFill="1" applyAlignment="1">
      <alignment vertical="center"/>
    </xf>
    <xf numFmtId="166" fontId="6" fillId="5" borderId="0" xfId="9" applyNumberFormat="1" applyFont="1" applyFill="1" applyAlignment="1">
      <alignment vertical="center"/>
    </xf>
    <xf numFmtId="166" fontId="12" fillId="5" borderId="0" xfId="9" applyNumberFormat="1" applyFont="1" applyFill="1" applyAlignment="1">
      <alignment vertical="center"/>
    </xf>
    <xf numFmtId="166" fontId="10" fillId="5" borderId="0" xfId="9" applyNumberFormat="1" applyFont="1" applyFill="1" applyAlignment="1">
      <alignment vertical="center"/>
    </xf>
    <xf numFmtId="166" fontId="4" fillId="0" borderId="0" xfId="1" applyNumberFormat="1" applyFont="1" applyBorder="1" applyAlignment="1">
      <alignment vertical="center"/>
    </xf>
    <xf numFmtId="166" fontId="4" fillId="3" borderId="0" xfId="1" applyNumberFormat="1" applyFont="1" applyFill="1" applyBorder="1" applyAlignment="1">
      <alignment vertical="center"/>
    </xf>
    <xf numFmtId="166" fontId="10" fillId="6" borderId="11" xfId="1" applyNumberFormat="1" applyFont="1" applyFill="1" applyBorder="1" applyAlignment="1">
      <alignment vertical="center"/>
    </xf>
    <xf numFmtId="166" fontId="10" fillId="0" borderId="11" xfId="1" applyNumberFormat="1" applyFont="1" applyFill="1" applyBorder="1" applyAlignment="1">
      <alignment vertical="center"/>
    </xf>
    <xf numFmtId="166" fontId="4" fillId="3" borderId="0" xfId="9" applyNumberFormat="1" applyFont="1" applyFill="1" applyBorder="1" applyAlignment="1">
      <alignment horizontal="right" vertical="top"/>
    </xf>
    <xf numFmtId="166" fontId="4" fillId="3" borderId="10" xfId="9" applyNumberFormat="1" applyFont="1" applyFill="1" applyBorder="1" applyAlignment="1">
      <alignment horizontal="right" vertical="top"/>
    </xf>
    <xf numFmtId="168" fontId="4" fillId="0" borderId="0" xfId="14" applyNumberFormat="1" applyFont="1" applyBorder="1" applyAlignment="1">
      <alignment horizontal="center"/>
    </xf>
    <xf numFmtId="0" fontId="3" fillId="0" borderId="16" xfId="4" applyFont="1" applyBorder="1"/>
    <xf numFmtId="167" fontId="3" fillId="0" borderId="16" xfId="4" applyNumberFormat="1" applyFont="1" applyBorder="1" applyAlignment="1">
      <alignment horizontal="left"/>
    </xf>
    <xf numFmtId="164" fontId="4" fillId="3" borderId="0" xfId="14" applyFont="1" applyFill="1" applyBorder="1" applyAlignment="1">
      <alignment horizontal="right"/>
    </xf>
    <xf numFmtId="164" fontId="3" fillId="3" borderId="0" xfId="14" applyFont="1" applyFill="1" applyBorder="1" applyAlignment="1">
      <alignment horizontal="right"/>
    </xf>
    <xf numFmtId="169" fontId="4" fillId="3" borderId="0" xfId="14" applyNumberFormat="1" applyFont="1" applyFill="1" applyBorder="1" applyAlignment="1">
      <alignment horizontal="right"/>
    </xf>
    <xf numFmtId="169" fontId="4" fillId="2" borderId="0" xfId="14" applyNumberFormat="1" applyFont="1" applyFill="1" applyBorder="1" applyAlignment="1">
      <alignment horizontal="right"/>
    </xf>
    <xf numFmtId="169" fontId="3" fillId="3" borderId="0" xfId="14" applyNumberFormat="1" applyFont="1" applyFill="1" applyBorder="1" applyAlignment="1">
      <alignment horizontal="right"/>
    </xf>
    <xf numFmtId="169" fontId="3" fillId="2" borderId="0" xfId="14" applyNumberFormat="1" applyFont="1" applyFill="1" applyBorder="1" applyAlignment="1">
      <alignment horizontal="right"/>
    </xf>
    <xf numFmtId="166" fontId="3" fillId="0" borderId="2" xfId="4" applyNumberFormat="1" applyFont="1" applyFill="1" applyBorder="1"/>
    <xf numFmtId="166" fontId="6" fillId="4" borderId="17" xfId="4" applyNumberFormat="1" applyFont="1" applyFill="1" applyBorder="1" applyAlignment="1">
      <alignment horizontal="left" wrapText="1" indent="1"/>
    </xf>
    <xf numFmtId="166" fontId="11" fillId="4" borderId="17" xfId="0" applyNumberFormat="1" applyFont="1" applyFill="1" applyBorder="1"/>
    <xf numFmtId="166" fontId="6" fillId="3" borderId="17" xfId="0" applyNumberFormat="1" applyFont="1" applyFill="1" applyBorder="1"/>
    <xf numFmtId="166" fontId="4" fillId="0" borderId="0" xfId="9" applyNumberFormat="1" applyFont="1" applyFill="1" applyBorder="1" applyAlignment="1">
      <alignment horizontal="left" vertical="top" indent="1"/>
    </xf>
    <xf numFmtId="166" fontId="10" fillId="0" borderId="0" xfId="9" applyNumberFormat="1" applyFont="1" applyFill="1" applyAlignment="1">
      <alignment vertical="center"/>
    </xf>
    <xf numFmtId="166" fontId="3" fillId="0" borderId="10" xfId="9" applyNumberFormat="1" applyFont="1" applyFill="1" applyBorder="1" applyAlignment="1">
      <alignment horizontal="left" vertical="top" wrapText="1"/>
    </xf>
    <xf numFmtId="166" fontId="6" fillId="0" borderId="13" xfId="9" applyNumberFormat="1" applyFont="1" applyFill="1" applyBorder="1" applyAlignment="1">
      <alignment horizontal="right" vertical="top" wrapText="1"/>
    </xf>
    <xf numFmtId="166" fontId="5" fillId="4" borderId="0" xfId="0" applyNumberFormat="1" applyFont="1" applyFill="1"/>
    <xf numFmtId="166" fontId="4" fillId="3" borderId="0" xfId="0" applyNumberFormat="1" applyFont="1" applyFill="1"/>
    <xf numFmtId="166" fontId="10" fillId="0" borderId="18" xfId="3" applyNumberFormat="1" applyFont="1" applyBorder="1" applyAlignment="1">
      <alignment horizontal="left" vertical="center" wrapText="1"/>
    </xf>
    <xf numFmtId="166" fontId="10" fillId="0" borderId="7" xfId="1" applyNumberFormat="1" applyFont="1" applyBorder="1" applyAlignment="1">
      <alignment vertical="center"/>
    </xf>
    <xf numFmtId="166" fontId="6" fillId="0" borderId="0" xfId="9" applyNumberFormat="1" applyFont="1" applyFill="1" applyBorder="1" applyAlignment="1">
      <alignment horizontal="left" vertical="center" indent="1"/>
    </xf>
    <xf numFmtId="166" fontId="6" fillId="0" borderId="11" xfId="1" applyNumberFormat="1" applyFont="1" applyFill="1" applyBorder="1" applyAlignment="1">
      <alignment horizontal="right" vertical="center"/>
    </xf>
    <xf numFmtId="166" fontId="4" fillId="0" borderId="11" xfId="7" applyNumberFormat="1" applyFont="1" applyBorder="1">
      <alignment vertical="center"/>
    </xf>
    <xf numFmtId="166" fontId="10" fillId="0" borderId="9" xfId="3" applyNumberFormat="1" applyFont="1" applyBorder="1" applyAlignment="1">
      <alignment horizontal="left" vertical="center"/>
    </xf>
    <xf numFmtId="166" fontId="10" fillId="0" borderId="11" xfId="1" applyNumberFormat="1" applyFont="1" applyFill="1" applyBorder="1" applyAlignment="1">
      <alignment horizontal="right" vertical="center"/>
    </xf>
    <xf numFmtId="166" fontId="10" fillId="3" borderId="11" xfId="1" applyNumberFormat="1" applyFont="1" applyFill="1" applyBorder="1" applyAlignment="1">
      <alignment horizontal="right" vertical="center"/>
    </xf>
    <xf numFmtId="180" fontId="4" fillId="3" borderId="0" xfId="14" applyNumberFormat="1" applyFont="1" applyFill="1" applyBorder="1" applyAlignment="1">
      <alignment horizontal="right"/>
    </xf>
    <xf numFmtId="166" fontId="10" fillId="0" borderId="6" xfId="7" applyNumberFormat="1" applyFont="1" applyBorder="1" applyAlignment="1">
      <alignment vertical="center" wrapText="1"/>
    </xf>
    <xf numFmtId="166" fontId="4" fillId="0" borderId="6" xfId="4" applyNumberFormat="1" applyFont="1" applyBorder="1" applyAlignment="1">
      <alignment horizontal="right" vertical="top" wrapText="1"/>
    </xf>
    <xf numFmtId="166" fontId="4" fillId="3" borderId="6" xfId="4" applyNumberFormat="1" applyFont="1" applyFill="1" applyBorder="1" applyAlignment="1">
      <alignment horizontal="right" vertical="top" wrapText="1"/>
    </xf>
    <xf numFmtId="166" fontId="10" fillId="0" borderId="7" xfId="9" applyNumberFormat="1" applyFont="1" applyBorder="1" applyAlignment="1">
      <alignment horizontal="left" vertical="center" wrapText="1"/>
    </xf>
    <xf numFmtId="166" fontId="10" fillId="0" borderId="6" xfId="1" applyNumberFormat="1" applyFont="1" applyBorder="1" applyAlignment="1">
      <alignment vertical="center"/>
    </xf>
    <xf numFmtId="166" fontId="10" fillId="0" borderId="7" xfId="3" applyNumberFormat="1" applyFont="1" applyBorder="1" applyAlignment="1">
      <alignment horizontal="left" vertical="center" wrapText="1"/>
    </xf>
    <xf numFmtId="166" fontId="10" fillId="0" borderId="0" xfId="9" applyNumberFormat="1" applyFont="1" applyBorder="1" applyAlignment="1">
      <alignment horizontal="left" vertical="center" wrapText="1"/>
    </xf>
    <xf numFmtId="166" fontId="6" fillId="0" borderId="4" xfId="1" applyNumberFormat="1" applyFont="1" applyBorder="1" applyAlignment="1">
      <alignment vertical="center"/>
    </xf>
    <xf numFmtId="166" fontId="6" fillId="3" borderId="4" xfId="1" applyNumberFormat="1" applyFont="1" applyFill="1" applyBorder="1" applyAlignment="1">
      <alignment vertical="center"/>
    </xf>
    <xf numFmtId="166" fontId="4" fillId="0" borderId="12" xfId="4" applyNumberFormat="1" applyFont="1" applyFill="1" applyBorder="1"/>
    <xf numFmtId="166" fontId="4" fillId="0" borderId="2" xfId="4" applyNumberFormat="1" applyFont="1" applyFill="1" applyBorder="1" applyAlignment="1">
      <alignment horizontal="right"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4" fillId="0" borderId="0" xfId="4" applyNumberFormat="1" applyFont="1" applyFill="1" applyBorder="1" applyAlignment="1">
      <alignment horizontal="left" wrapText="1" indent="1"/>
    </xf>
    <xf numFmtId="166" fontId="3" fillId="0" borderId="0" xfId="4" applyNumberFormat="1" applyFont="1" applyFill="1" applyBorder="1" applyAlignment="1">
      <alignment horizontal="left" wrapText="1" indent="1"/>
    </xf>
    <xf numFmtId="166" fontId="3" fillId="0" borderId="1" xfId="4" applyNumberFormat="1" applyFont="1" applyFill="1" applyBorder="1"/>
    <xf numFmtId="166" fontId="3" fillId="0" borderId="10" xfId="4" applyNumberFormat="1" applyFont="1" applyFill="1" applyBorder="1"/>
    <xf numFmtId="3" fontId="6" fillId="0" borderId="0" xfId="1" applyNumberFormat="1" applyFont="1" applyBorder="1" applyAlignment="1">
      <alignment horizontal="right" vertical="center"/>
    </xf>
    <xf numFmtId="165" fontId="12" fillId="0" borderId="5" xfId="1" applyNumberFormat="1" applyFont="1" applyBorder="1" applyAlignment="1">
      <alignment horizontal="right" vertical="center"/>
    </xf>
    <xf numFmtId="165" fontId="10" fillId="0" borderId="5" xfId="1" applyNumberFormat="1" applyFont="1" applyBorder="1" applyAlignment="1">
      <alignment horizontal="right" vertical="center"/>
    </xf>
    <xf numFmtId="3" fontId="6" fillId="3" borderId="0" xfId="1" applyNumberFormat="1" applyFont="1" applyFill="1" applyBorder="1" applyAlignment="1">
      <alignment horizontal="right" vertical="center"/>
    </xf>
    <xf numFmtId="165" fontId="12" fillId="3" borderId="5" xfId="1" applyNumberFormat="1" applyFont="1" applyFill="1" applyBorder="1" applyAlignment="1">
      <alignment horizontal="right" vertical="center"/>
    </xf>
    <xf numFmtId="165" fontId="10" fillId="3" borderId="5" xfId="1" applyNumberFormat="1" applyFont="1" applyFill="1" applyBorder="1" applyAlignment="1">
      <alignment horizontal="right" vertical="center"/>
    </xf>
    <xf numFmtId="165" fontId="10" fillId="0" borderId="2" xfId="1" applyNumberFormat="1" applyFont="1" applyBorder="1" applyAlignment="1">
      <alignment horizontal="right" vertical="center"/>
    </xf>
    <xf numFmtId="165" fontId="10" fillId="3" borderId="2" xfId="1" applyNumberFormat="1" applyFont="1" applyFill="1" applyBorder="1" applyAlignment="1">
      <alignment horizontal="right" vertical="center"/>
    </xf>
    <xf numFmtId="165" fontId="10" fillId="0" borderId="0" xfId="1" applyNumberFormat="1" applyFont="1" applyBorder="1" applyAlignment="1">
      <alignment horizontal="right" vertical="center"/>
    </xf>
    <xf numFmtId="165" fontId="10" fillId="3" borderId="0" xfId="1" applyNumberFormat="1" applyFont="1" applyFill="1" applyBorder="1" applyAlignment="1">
      <alignment horizontal="right" vertical="center"/>
    </xf>
    <xf numFmtId="166" fontId="6" fillId="0" borderId="0" xfId="1" applyNumberFormat="1" applyFont="1" applyBorder="1" applyAlignment="1">
      <alignment horizontal="right" vertical="center"/>
    </xf>
    <xf numFmtId="166" fontId="6" fillId="3" borderId="0" xfId="1" applyNumberFormat="1" applyFont="1" applyFill="1" applyBorder="1" applyAlignment="1">
      <alignment horizontal="right" vertical="center"/>
    </xf>
    <xf numFmtId="166" fontId="10" fillId="0" borderId="5" xfId="1" applyNumberFormat="1" applyFont="1" applyBorder="1" applyAlignment="1">
      <alignment horizontal="right" vertical="center"/>
    </xf>
    <xf numFmtId="166" fontId="10" fillId="3" borderId="5" xfId="1" applyNumberFormat="1" applyFont="1" applyFill="1" applyBorder="1" applyAlignment="1">
      <alignment horizontal="right" vertical="center"/>
    </xf>
    <xf numFmtId="166" fontId="3" fillId="0" borderId="0" xfId="4" applyNumberFormat="1" applyFont="1" applyFill="1" applyBorder="1" applyAlignment="1">
      <alignment horizontal="left" vertical="top" wrapText="1" indent="1"/>
    </xf>
    <xf numFmtId="0" fontId="4" fillId="0" borderId="0" xfId="4" applyFont="1" applyFill="1" applyBorder="1" applyAlignment="1">
      <alignment wrapText="1"/>
    </xf>
    <xf numFmtId="0" fontId="4" fillId="0" borderId="0" xfId="4" applyFont="1" applyFill="1" applyBorder="1" applyAlignment="1">
      <alignment horizontal="left" indent="1"/>
    </xf>
    <xf numFmtId="169" fontId="3" fillId="3" borderId="18" xfId="14" applyNumberFormat="1" applyFont="1" applyFill="1" applyBorder="1" applyAlignment="1">
      <alignment horizontal="right"/>
    </xf>
    <xf numFmtId="169" fontId="3" fillId="2" borderId="18" xfId="14" applyNumberFormat="1" applyFont="1" applyFill="1" applyBorder="1" applyAlignment="1">
      <alignment horizontal="right"/>
    </xf>
    <xf numFmtId="0" fontId="3" fillId="0" borderId="7" xfId="4" applyFont="1" applyBorder="1"/>
    <xf numFmtId="167" fontId="3" fillId="0" borderId="7" xfId="4" applyNumberFormat="1" applyFont="1" applyBorder="1" applyAlignment="1">
      <alignment horizontal="center"/>
    </xf>
    <xf numFmtId="169" fontId="3" fillId="3" borderId="7" xfId="14" applyNumberFormat="1" applyFont="1" applyFill="1" applyBorder="1" applyAlignment="1">
      <alignment horizontal="right"/>
    </xf>
    <xf numFmtId="169" fontId="3" fillId="2" borderId="7" xfId="14" applyNumberFormat="1" applyFont="1" applyFill="1" applyBorder="1" applyAlignment="1">
      <alignment horizontal="right"/>
    </xf>
    <xf numFmtId="0" fontId="3" fillId="0" borderId="0" xfId="4" applyFont="1" applyFill="1" applyBorder="1"/>
    <xf numFmtId="167" fontId="3" fillId="0" borderId="0" xfId="4" applyNumberFormat="1" applyFont="1" applyFill="1" applyBorder="1" applyAlignment="1">
      <alignment horizontal="center"/>
    </xf>
    <xf numFmtId="169" fontId="3" fillId="0" borderId="0" xfId="14" applyNumberFormat="1" applyFont="1" applyFill="1" applyBorder="1" applyAlignment="1">
      <alignment horizontal="right"/>
    </xf>
    <xf numFmtId="0" fontId="6" fillId="4" borderId="0" xfId="0" applyFont="1" applyFill="1" applyAlignment="1">
      <alignment horizontal="left" wrapText="1"/>
    </xf>
    <xf numFmtId="166" fontId="12" fillId="3" borderId="11" xfId="0" applyNumberFormat="1" applyFont="1" applyFill="1" applyBorder="1"/>
    <xf numFmtId="166" fontId="10" fillId="0" borderId="18" xfId="9" applyNumberFormat="1" applyFont="1" applyBorder="1" applyAlignment="1">
      <alignment horizontal="left" vertical="center" wrapText="1"/>
    </xf>
    <xf numFmtId="166" fontId="10" fillId="0" borderId="14" xfId="1" applyNumberFormat="1" applyFont="1" applyBorder="1" applyAlignment="1">
      <alignment vertical="center"/>
    </xf>
    <xf numFmtId="166" fontId="10" fillId="3" borderId="14" xfId="1" applyNumberFormat="1" applyFont="1" applyFill="1" applyBorder="1" applyAlignment="1">
      <alignment vertical="center"/>
    </xf>
    <xf numFmtId="0" fontId="6" fillId="4" borderId="12" xfId="0" applyFont="1" applyFill="1" applyBorder="1" applyAlignment="1">
      <alignment horizontal="left" vertical="top" wrapText="1"/>
    </xf>
    <xf numFmtId="0" fontId="6" fillId="4" borderId="12" xfId="0" applyFont="1" applyFill="1" applyBorder="1" applyAlignment="1">
      <alignment horizontal="left" vertical="top"/>
    </xf>
    <xf numFmtId="0" fontId="4" fillId="0" borderId="12" xfId="4" applyFont="1" applyBorder="1" applyAlignment="1">
      <alignment horizontal="left" vertical="top" wrapText="1"/>
    </xf>
    <xf numFmtId="0" fontId="4" fillId="0" borderId="12" xfId="4" applyFont="1" applyBorder="1" applyAlignment="1">
      <alignment horizontal="left" vertical="top"/>
    </xf>
    <xf numFmtId="166" fontId="3" fillId="3" borderId="0" xfId="3" applyNumberFormat="1" applyFont="1" applyFill="1" applyBorder="1" applyAlignment="1">
      <alignment horizontal="left" vertical="center" wrapText="1"/>
    </xf>
    <xf numFmtId="166" fontId="7" fillId="3" borderId="11" xfId="7" applyNumberFormat="1" applyFont="1" applyFill="1" applyBorder="1" applyAlignment="1">
      <alignment horizontal="left" vertical="center" wrapText="1"/>
    </xf>
    <xf numFmtId="166" fontId="4" fillId="0" borderId="0" xfId="7" applyNumberFormat="1" applyFont="1" applyAlignment="1">
      <alignment horizontal="left" vertical="top" wrapText="1"/>
    </xf>
    <xf numFmtId="166" fontId="4" fillId="0" borderId="0" xfId="7" applyNumberFormat="1" applyFont="1" applyAlignment="1">
      <alignment horizontal="left" vertical="top"/>
    </xf>
    <xf numFmtId="166" fontId="6" fillId="4" borderId="0" xfId="0" applyNumberFormat="1" applyFont="1" applyFill="1" applyBorder="1" applyAlignment="1">
      <alignment horizontal="left" vertical="top" wrapText="1"/>
    </xf>
    <xf numFmtId="166" fontId="10" fillId="0" borderId="0" xfId="9" applyNumberFormat="1" applyFont="1" applyBorder="1" applyAlignment="1">
      <alignment horizontal="left" vertical="center" wrapText="1"/>
    </xf>
    <xf numFmtId="0" fontId="20" fillId="0" borderId="0" xfId="0" applyFont="1" applyAlignment="1">
      <alignment horizontal="justify"/>
    </xf>
    <xf numFmtId="166" fontId="6" fillId="0" borderId="3" xfId="9" applyNumberFormat="1" applyFont="1" applyBorder="1" applyAlignment="1">
      <alignment horizontal="left" vertical="top" wrapText="1"/>
    </xf>
    <xf numFmtId="166" fontId="6" fillId="0" borderId="3" xfId="9" applyNumberFormat="1" applyFont="1" applyBorder="1" applyAlignment="1">
      <alignment horizontal="left" vertical="top"/>
    </xf>
    <xf numFmtId="166" fontId="10" fillId="0" borderId="0" xfId="9" applyNumberFormat="1" applyFont="1" applyAlignment="1">
      <alignment horizontal="left" vertical="center" wrapText="1"/>
    </xf>
    <xf numFmtId="166" fontId="6" fillId="0" borderId="0" xfId="9" applyNumberFormat="1" applyFont="1" applyBorder="1" applyAlignment="1">
      <alignment horizontal="left" vertical="center"/>
    </xf>
    <xf numFmtId="0" fontId="20" fillId="0" borderId="12" xfId="0" applyFont="1" applyBorder="1" applyAlignment="1">
      <alignment horizontal="left"/>
    </xf>
    <xf numFmtId="166" fontId="4" fillId="0" borderId="0" xfId="5" quotePrefix="1" applyNumberFormat="1" applyFont="1" applyFill="1" applyAlignment="1">
      <alignment horizontal="left" vertical="top"/>
    </xf>
    <xf numFmtId="0" fontId="20" fillId="0" borderId="1" xfId="0" applyFont="1" applyBorder="1" applyAlignment="1">
      <alignment horizontal="left" vertical="top"/>
    </xf>
    <xf numFmtId="166" fontId="10" fillId="0" borderId="0" xfId="9" applyNumberFormat="1" applyFont="1" applyAlignment="1">
      <alignment horizontal="left" vertical="top" wrapText="1"/>
    </xf>
    <xf numFmtId="166" fontId="6" fillId="0" borderId="0" xfId="9" applyNumberFormat="1" applyFont="1" applyBorder="1" applyAlignment="1">
      <alignment horizontal="left" vertical="top" wrapText="1"/>
    </xf>
    <xf numFmtId="166" fontId="6" fillId="0" borderId="0" xfId="9" applyNumberFormat="1" applyFont="1" applyBorder="1" applyAlignment="1">
      <alignment horizontal="left" vertical="top"/>
    </xf>
    <xf numFmtId="0" fontId="20" fillId="0" borderId="0" xfId="0" applyFont="1" applyAlignment="1">
      <alignment horizontal="left"/>
    </xf>
  </cellXfs>
  <cellStyles count="28">
    <cellStyle name="Comma" xfId="14" builtinId="3"/>
    <cellStyle name="Comma 10" xfId="16"/>
    <cellStyle name="Comma 2" xfId="1"/>
    <cellStyle name="Comma 2 10" xfId="24"/>
    <cellStyle name="Comma 2 2" xfId="21"/>
    <cellStyle name="Comma 2 3" xfId="17"/>
    <cellStyle name="Comma 2 59" xfId="25"/>
    <cellStyle name="Comma 25" xfId="26"/>
    <cellStyle name="Comma 3" xfId="2"/>
    <cellStyle name="Comma 3 2" xfId="22"/>
    <cellStyle name="Comma 3 3" xfId="18"/>
    <cellStyle name="Comma 4" xfId="23"/>
    <cellStyle name="Headings" xfId="3"/>
    <cellStyle name="Normal" xfId="0" builtinId="0"/>
    <cellStyle name="Normal 11" xfId="27"/>
    <cellStyle name="Normal 11 10" xfId="19"/>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5"/>
    <cellStyle name="Normal 8"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D9D9D9"/>
      <color rgb="FF008000"/>
      <color rgb="FFFFFF99"/>
      <color rgb="FF0000FF"/>
      <color rgb="FFFF6600"/>
      <color rgb="FFE6E61E"/>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0"/>
  <sheetViews>
    <sheetView tabSelected="1" zoomScale="115" zoomScaleNormal="115" zoomScaleSheetLayoutView="120" workbookViewId="0"/>
  </sheetViews>
  <sheetFormatPr defaultColWidth="9.140625" defaultRowHeight="11.25" x14ac:dyDescent="0.2"/>
  <cols>
    <col min="1" max="1" width="47" style="156" customWidth="1"/>
    <col min="2" max="2" width="10.5703125" style="170" customWidth="1"/>
    <col min="3" max="3" width="10.42578125" style="156" customWidth="1"/>
    <col min="4" max="16384" width="9.140625" style="156"/>
  </cols>
  <sheetData>
    <row r="1" spans="1:3" x14ac:dyDescent="0.2">
      <c r="A1" s="155" t="s">
        <v>153</v>
      </c>
    </row>
    <row r="3" spans="1:3" ht="45" x14ac:dyDescent="0.2">
      <c r="A3" s="157"/>
      <c r="B3" s="158" t="s">
        <v>154</v>
      </c>
      <c r="C3" s="159" t="s">
        <v>164</v>
      </c>
    </row>
    <row r="4" spans="1:3" x14ac:dyDescent="0.2">
      <c r="A4" s="155" t="s">
        <v>70</v>
      </c>
      <c r="B4" s="160"/>
      <c r="C4" s="161"/>
    </row>
    <row r="5" spans="1:3" x14ac:dyDescent="0.2">
      <c r="A5" s="162" t="s">
        <v>128</v>
      </c>
      <c r="B5" s="160"/>
      <c r="C5" s="161"/>
    </row>
    <row r="6" spans="1:3" x14ac:dyDescent="0.2">
      <c r="A6" s="164" t="s">
        <v>124</v>
      </c>
      <c r="B6" s="160">
        <v>1543</v>
      </c>
      <c r="C6" s="161">
        <v>731</v>
      </c>
    </row>
    <row r="7" spans="1:3" x14ac:dyDescent="0.2">
      <c r="A7" s="164" t="s">
        <v>183</v>
      </c>
      <c r="B7" s="160">
        <v>5205</v>
      </c>
      <c r="C7" s="161">
        <v>5695</v>
      </c>
    </row>
    <row r="8" spans="1:3" ht="11.25" customHeight="1" x14ac:dyDescent="0.2">
      <c r="A8" s="165" t="s">
        <v>127</v>
      </c>
      <c r="B8" s="166">
        <v>6748</v>
      </c>
      <c r="C8" s="167">
        <v>6426</v>
      </c>
    </row>
    <row r="9" spans="1:3" ht="11.25" customHeight="1" x14ac:dyDescent="0.2">
      <c r="A9" s="272" t="s">
        <v>98</v>
      </c>
      <c r="B9" s="160"/>
      <c r="C9" s="161"/>
    </row>
    <row r="10" spans="1:3" x14ac:dyDescent="0.2">
      <c r="A10" s="163" t="s">
        <v>149</v>
      </c>
      <c r="B10" s="218">
        <v>59230</v>
      </c>
      <c r="C10" s="219">
        <v>79140</v>
      </c>
    </row>
    <row r="11" spans="1:3" x14ac:dyDescent="0.2">
      <c r="A11" s="164" t="s">
        <v>150</v>
      </c>
      <c r="B11" s="160">
        <v>6748</v>
      </c>
      <c r="C11" s="161">
        <v>6426</v>
      </c>
    </row>
    <row r="12" spans="1:3" x14ac:dyDescent="0.2">
      <c r="A12" s="164" t="s">
        <v>147</v>
      </c>
      <c r="B12" s="218">
        <v>122306</v>
      </c>
      <c r="C12" s="219">
        <v>137058</v>
      </c>
    </row>
    <row r="13" spans="1:3" x14ac:dyDescent="0.2">
      <c r="A13" s="170" t="s">
        <v>100</v>
      </c>
      <c r="B13" s="166">
        <v>188284</v>
      </c>
      <c r="C13" s="167">
        <v>222624</v>
      </c>
    </row>
    <row r="14" spans="1:3" ht="22.5" x14ac:dyDescent="0.2">
      <c r="A14" s="165" t="s">
        <v>129</v>
      </c>
      <c r="B14" s="160">
        <v>6748</v>
      </c>
      <c r="C14" s="161">
        <v>6426</v>
      </c>
    </row>
    <row r="15" spans="1:3" ht="12" customHeight="1" x14ac:dyDescent="0.2">
      <c r="A15" s="171" t="s">
        <v>130</v>
      </c>
      <c r="B15" s="175">
        <v>188284</v>
      </c>
      <c r="C15" s="273">
        <v>222624</v>
      </c>
    </row>
    <row r="16" spans="1:3" ht="11.25" customHeight="1" x14ac:dyDescent="0.2">
      <c r="A16" s="173" t="s">
        <v>69</v>
      </c>
      <c r="B16" s="160"/>
      <c r="C16" s="161"/>
    </row>
    <row r="17" spans="1:3" x14ac:dyDescent="0.2">
      <c r="A17" s="169" t="s">
        <v>98</v>
      </c>
      <c r="B17" s="160"/>
      <c r="C17" s="161"/>
    </row>
    <row r="18" spans="1:3" x14ac:dyDescent="0.2">
      <c r="A18" s="163" t="s">
        <v>149</v>
      </c>
      <c r="B18" s="160">
        <v>2835</v>
      </c>
      <c r="C18" s="161">
        <v>835</v>
      </c>
    </row>
    <row r="19" spans="1:3" x14ac:dyDescent="0.2">
      <c r="A19" s="163" t="s">
        <v>184</v>
      </c>
      <c r="B19" s="218">
        <v>532737</v>
      </c>
      <c r="C19" s="219">
        <v>572162</v>
      </c>
    </row>
    <row r="20" spans="1:3" x14ac:dyDescent="0.2">
      <c r="A20" s="170" t="s">
        <v>111</v>
      </c>
      <c r="B20" s="166">
        <v>535572</v>
      </c>
      <c r="C20" s="168">
        <v>572997</v>
      </c>
    </row>
    <row r="21" spans="1:3" ht="12" customHeight="1" x14ac:dyDescent="0.2">
      <c r="A21" s="171" t="s">
        <v>131</v>
      </c>
      <c r="B21" s="175">
        <v>535572</v>
      </c>
      <c r="C21" s="273">
        <v>572997</v>
      </c>
    </row>
    <row r="22" spans="1:3" x14ac:dyDescent="0.2">
      <c r="A22" s="174" t="s">
        <v>141</v>
      </c>
      <c r="B22" s="175">
        <v>723856</v>
      </c>
      <c r="C22" s="172">
        <v>795621</v>
      </c>
    </row>
    <row r="23" spans="1:3" ht="3" customHeight="1" x14ac:dyDescent="0.2"/>
    <row r="24" spans="1:3" x14ac:dyDescent="0.2">
      <c r="A24" s="157"/>
      <c r="B24" s="176" t="s">
        <v>108</v>
      </c>
      <c r="C24" s="177" t="s">
        <v>155</v>
      </c>
    </row>
    <row r="25" spans="1:3" x14ac:dyDescent="0.2">
      <c r="A25" s="178" t="s">
        <v>99</v>
      </c>
      <c r="B25" s="153">
        <v>611</v>
      </c>
      <c r="C25" s="154">
        <v>625.5</v>
      </c>
    </row>
    <row r="27" spans="1:3" x14ac:dyDescent="0.2">
      <c r="A27" s="155" t="s">
        <v>114</v>
      </c>
    </row>
    <row r="28" spans="1:3" ht="45" customHeight="1" x14ac:dyDescent="0.2">
      <c r="A28" s="157"/>
      <c r="B28" s="158" t="s">
        <v>154</v>
      </c>
      <c r="C28" s="159" t="s">
        <v>156</v>
      </c>
    </row>
    <row r="29" spans="1:3" ht="33.75" x14ac:dyDescent="0.2">
      <c r="A29" s="211" t="s">
        <v>157</v>
      </c>
      <c r="B29" s="212">
        <v>1430</v>
      </c>
      <c r="C29" s="213">
        <v>1695</v>
      </c>
    </row>
    <row r="30" spans="1:3" ht="174" customHeight="1" x14ac:dyDescent="0.2">
      <c r="A30" s="277" t="s">
        <v>198</v>
      </c>
      <c r="B30" s="278"/>
      <c r="C30" s="278"/>
    </row>
  </sheetData>
  <mergeCells count="1">
    <mergeCell ref="A30:C30"/>
  </mergeCells>
  <pageMargins left="0.23622047244094491" right="0.23622047244094491" top="0.55118110236220474" bottom="0.1574803149606299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9"/>
  <sheetViews>
    <sheetView showGridLines="0" zoomScale="115" zoomScaleNormal="115" zoomScaleSheetLayoutView="100" workbookViewId="0">
      <selection sqref="A1:F1"/>
    </sheetView>
  </sheetViews>
  <sheetFormatPr defaultColWidth="8" defaultRowHeight="11.25" customHeight="1" x14ac:dyDescent="0.25"/>
  <cols>
    <col min="1" max="1" width="31.28515625" style="35" customWidth="1"/>
    <col min="2" max="3" width="8" style="35" customWidth="1"/>
    <col min="4" max="5" width="7.85546875" style="35" customWidth="1"/>
    <col min="6" max="6" width="7.7109375" style="35" customWidth="1"/>
    <col min="7" max="16384" width="8" style="35"/>
  </cols>
  <sheetData>
    <row r="1" spans="1:6" ht="22.5" customHeight="1" x14ac:dyDescent="0.25">
      <c r="A1" s="295" t="s">
        <v>119</v>
      </c>
      <c r="B1" s="295"/>
      <c r="C1" s="295"/>
      <c r="D1" s="295"/>
      <c r="E1" s="295"/>
      <c r="F1" s="295"/>
    </row>
    <row r="2" spans="1:6" ht="45" x14ac:dyDescent="0.25">
      <c r="A2" s="133"/>
      <c r="B2" s="148" t="s">
        <v>160</v>
      </c>
      <c r="C2" s="149" t="s">
        <v>163</v>
      </c>
      <c r="D2" s="148" t="s">
        <v>109</v>
      </c>
      <c r="E2" s="148" t="s">
        <v>161</v>
      </c>
      <c r="F2" s="148" t="s">
        <v>162</v>
      </c>
    </row>
    <row r="3" spans="1:6" ht="11.25" customHeight="1" x14ac:dyDescent="0.25">
      <c r="A3" s="38" t="s">
        <v>4</v>
      </c>
      <c r="B3" s="16"/>
      <c r="C3" s="17"/>
      <c r="D3" s="16"/>
      <c r="E3" s="16"/>
      <c r="F3" s="16"/>
    </row>
    <row r="4" spans="1:6" ht="11.25" customHeight="1" x14ac:dyDescent="0.25">
      <c r="A4" s="66" t="s">
        <v>17</v>
      </c>
      <c r="B4" s="16" t="e">
        <f>+#REF!</f>
        <v>#REF!</v>
      </c>
      <c r="C4" s="17" t="e">
        <f>+#REF!</f>
        <v>#REF!</v>
      </c>
      <c r="D4" s="16" t="e">
        <f>+#REF!</f>
        <v>#REF!</v>
      </c>
      <c r="E4" s="16" t="e">
        <f>+#REF!</f>
        <v>#REF!</v>
      </c>
      <c r="F4" s="16" t="e">
        <f>+#REF!</f>
        <v>#REF!</v>
      </c>
    </row>
    <row r="5" spans="1:6" ht="11.25" customHeight="1" x14ac:dyDescent="0.25">
      <c r="A5" s="46" t="s">
        <v>145</v>
      </c>
      <c r="B5" s="16" t="e">
        <f>+#REF!</f>
        <v>#REF!</v>
      </c>
      <c r="C5" s="17" t="e">
        <f>+#REF!</f>
        <v>#REF!</v>
      </c>
      <c r="D5" s="16" t="e">
        <f>+#REF!</f>
        <v>#REF!</v>
      </c>
      <c r="E5" s="16" t="e">
        <f>+#REF!</f>
        <v>#REF!</v>
      </c>
      <c r="F5" s="16" t="e">
        <f>+#REF!</f>
        <v>#REF!</v>
      </c>
    </row>
    <row r="6" spans="1:6" s="36" customFormat="1" ht="22.5" x14ac:dyDescent="0.25">
      <c r="A6" s="82" t="s">
        <v>92</v>
      </c>
      <c r="B6" s="135" t="e">
        <f>SUM(B4:B5)</f>
        <v>#REF!</v>
      </c>
      <c r="C6" s="136" t="e">
        <f>SUM(C4:C5)</f>
        <v>#REF!</v>
      </c>
      <c r="D6" s="135" t="e">
        <f>SUM(D4:D5)</f>
        <v>#REF!</v>
      </c>
      <c r="E6" s="135" t="e">
        <f>SUM(E4:E5)</f>
        <v>#REF!</v>
      </c>
      <c r="F6" s="135" t="e">
        <f>SUM(F4:F5)</f>
        <v>#REF!</v>
      </c>
    </row>
    <row r="7" spans="1:6" ht="11.25" customHeight="1" x14ac:dyDescent="0.25">
      <c r="A7" s="70" t="s">
        <v>63</v>
      </c>
      <c r="B7" s="16"/>
      <c r="C7" s="17"/>
      <c r="D7" s="16"/>
      <c r="E7" s="16"/>
      <c r="F7" s="16"/>
    </row>
    <row r="8" spans="1:6" ht="11.25" customHeight="1" x14ac:dyDescent="0.25">
      <c r="A8" s="38" t="s">
        <v>9</v>
      </c>
      <c r="B8" s="16"/>
      <c r="C8" s="17"/>
      <c r="D8" s="16"/>
      <c r="E8" s="16"/>
      <c r="F8" s="16"/>
    </row>
    <row r="9" spans="1:6" ht="11.25" customHeight="1" x14ac:dyDescent="0.25">
      <c r="A9" s="38" t="s">
        <v>59</v>
      </c>
      <c r="B9" s="16"/>
      <c r="C9" s="17"/>
      <c r="D9" s="16"/>
      <c r="E9" s="16"/>
      <c r="F9" s="16"/>
    </row>
    <row r="10" spans="1:6" ht="11.25" customHeight="1" x14ac:dyDescent="0.25">
      <c r="A10" s="38" t="s">
        <v>56</v>
      </c>
      <c r="B10" s="16"/>
      <c r="C10" s="17"/>
      <c r="D10" s="16"/>
      <c r="E10" s="16"/>
      <c r="F10" s="16"/>
    </row>
    <row r="11" spans="1:6" x14ac:dyDescent="0.25">
      <c r="A11" s="66" t="s">
        <v>11</v>
      </c>
      <c r="B11" s="195" t="e">
        <f>+#REF!</f>
        <v>#REF!</v>
      </c>
      <c r="C11" s="196" t="e">
        <f>+#REF!</f>
        <v>#REF!</v>
      </c>
      <c r="D11" s="195" t="e">
        <f>+#REF!</f>
        <v>#REF!</v>
      </c>
      <c r="E11" s="195" t="e">
        <f>+#REF!</f>
        <v>#REF!</v>
      </c>
      <c r="F11" s="195" t="e">
        <f>+#REF!</f>
        <v>#REF!</v>
      </c>
    </row>
    <row r="12" spans="1:6" s="98" customFormat="1" ht="22.5" x14ac:dyDescent="0.25">
      <c r="A12" s="77" t="s">
        <v>196</v>
      </c>
      <c r="B12" s="195" t="e">
        <f>#REF!</f>
        <v>#REF!</v>
      </c>
      <c r="C12" s="196" t="e">
        <f>#REF!</f>
        <v>#REF!</v>
      </c>
      <c r="D12" s="195" t="e">
        <f>#REF!</f>
        <v>#REF!</v>
      </c>
      <c r="E12" s="195" t="e">
        <f>#REF!</f>
        <v>#REF!</v>
      </c>
      <c r="F12" s="195" t="e">
        <f>#REF!</f>
        <v>#REF!</v>
      </c>
    </row>
    <row r="13" spans="1:6" s="98" customFormat="1" x14ac:dyDescent="0.25">
      <c r="A13" s="77" t="s">
        <v>146</v>
      </c>
      <c r="B13" s="195" t="e">
        <f>+#REF!</f>
        <v>#REF!</v>
      </c>
      <c r="C13" s="196" t="e">
        <f>+#REF!</f>
        <v>#REF!</v>
      </c>
      <c r="D13" s="195" t="e">
        <f>+#REF!</f>
        <v>#REF!</v>
      </c>
      <c r="E13" s="195" t="e">
        <f>+#REF!</f>
        <v>#REF!</v>
      </c>
      <c r="F13" s="195" t="e">
        <f>+#REF!</f>
        <v>#REF!</v>
      </c>
    </row>
    <row r="14" spans="1:6" s="69" customFormat="1" ht="14.1" customHeight="1" x14ac:dyDescent="0.25">
      <c r="A14" s="50" t="s">
        <v>57</v>
      </c>
      <c r="B14" s="137" t="e">
        <f>SUM(B11:B13)</f>
        <v>#REF!</v>
      </c>
      <c r="C14" s="138" t="e">
        <f>SUM(C11:C13)</f>
        <v>#REF!</v>
      </c>
      <c r="D14" s="137" t="e">
        <f>SUM(D11:D13)</f>
        <v>#REF!</v>
      </c>
      <c r="E14" s="137" t="e">
        <f>SUM(E11:E13)</f>
        <v>#REF!</v>
      </c>
      <c r="F14" s="137" t="e">
        <f>SUM(F11:F13)</f>
        <v>#REF!</v>
      </c>
    </row>
    <row r="15" spans="1:6" ht="21.75" customHeight="1" x14ac:dyDescent="0.25">
      <c r="A15" s="81" t="s">
        <v>93</v>
      </c>
      <c r="B15" s="135" t="e">
        <f>B14</f>
        <v>#REF!</v>
      </c>
      <c r="C15" s="136" t="e">
        <f t="shared" ref="C15:F16" si="0">C14</f>
        <v>#REF!</v>
      </c>
      <c r="D15" s="135" t="e">
        <f t="shared" si="0"/>
        <v>#REF!</v>
      </c>
      <c r="E15" s="135" t="e">
        <f t="shared" si="0"/>
        <v>#REF!</v>
      </c>
      <c r="F15" s="135" t="e">
        <f t="shared" si="0"/>
        <v>#REF!</v>
      </c>
    </row>
    <row r="16" spans="1:6" s="36" customFormat="1" ht="21.75" customHeight="1" x14ac:dyDescent="0.25">
      <c r="A16" s="82" t="s">
        <v>94</v>
      </c>
      <c r="B16" s="135" t="e">
        <f>B15</f>
        <v>#REF!</v>
      </c>
      <c r="C16" s="136" t="e">
        <f t="shared" si="0"/>
        <v>#REF!</v>
      </c>
      <c r="D16" s="135" t="e">
        <f t="shared" si="0"/>
        <v>#REF!</v>
      </c>
      <c r="E16" s="135" t="e">
        <f t="shared" si="0"/>
        <v>#REF!</v>
      </c>
      <c r="F16" s="135" t="e">
        <f t="shared" si="0"/>
        <v>#REF!</v>
      </c>
    </row>
    <row r="17" spans="1:6" s="36" customFormat="1" ht="12.75" customHeight="1" x14ac:dyDescent="0.25">
      <c r="A17" s="37" t="s">
        <v>97</v>
      </c>
      <c r="B17" s="135" t="e">
        <f>B16-B6</f>
        <v>#REF!</v>
      </c>
      <c r="C17" s="136" t="e">
        <f>C16-C6</f>
        <v>#REF!</v>
      </c>
      <c r="D17" s="135" t="e">
        <f>D16-D6</f>
        <v>#REF!</v>
      </c>
      <c r="E17" s="135" t="e">
        <f>E16-E6</f>
        <v>#REF!</v>
      </c>
      <c r="F17" s="135" t="e">
        <f>F16-F6</f>
        <v>#REF!</v>
      </c>
    </row>
    <row r="18" spans="1:6" s="191" customFormat="1" ht="10.5" customHeight="1" x14ac:dyDescent="0.25">
      <c r="A18" s="221" t="s">
        <v>78</v>
      </c>
      <c r="B18" s="198" t="e">
        <f>B17</f>
        <v>#REF!</v>
      </c>
      <c r="C18" s="197" t="e">
        <f>C17</f>
        <v>#REF!</v>
      </c>
      <c r="D18" s="198" t="e">
        <f>D17</f>
        <v>#REF!</v>
      </c>
      <c r="E18" s="198" t="e">
        <f>E17</f>
        <v>#REF!</v>
      </c>
      <c r="F18" s="198" t="e">
        <f>F17</f>
        <v>#REF!</v>
      </c>
    </row>
    <row r="19" spans="1:6" ht="39" customHeight="1" x14ac:dyDescent="0.25">
      <c r="A19" s="296" t="s">
        <v>203</v>
      </c>
      <c r="B19" s="297"/>
      <c r="C19" s="297"/>
      <c r="D19" s="297"/>
      <c r="E19" s="297"/>
      <c r="F19" s="297"/>
    </row>
  </sheetData>
  <mergeCells count="2">
    <mergeCell ref="A1:F1"/>
    <mergeCell ref="A19:F19"/>
  </mergeCells>
  <pageMargins left="0.25" right="0.25" top="0.75" bottom="0.75" header="0.3" footer="0.3"/>
  <pageSetup paperSize="9" orientation="portrait" r:id="rId1"/>
  <ignoredErrors>
    <ignoredError sqref="B17:F17"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1"/>
  <sheetViews>
    <sheetView showGridLines="0" zoomScale="115" zoomScaleNormal="115" zoomScaleSheetLayoutView="100" workbookViewId="0">
      <selection sqref="A1:F1"/>
    </sheetView>
  </sheetViews>
  <sheetFormatPr defaultColWidth="8" defaultRowHeight="11.25" customHeight="1" x14ac:dyDescent="0.25"/>
  <cols>
    <col min="1" max="1" width="26.7109375" style="35" customWidth="1"/>
    <col min="2" max="6" width="8.28515625" style="35" customWidth="1"/>
    <col min="7" max="16384" width="8" style="35"/>
  </cols>
  <sheetData>
    <row r="1" spans="1:6" ht="21.75" customHeight="1" x14ac:dyDescent="0.25">
      <c r="A1" s="290" t="s">
        <v>120</v>
      </c>
      <c r="B1" s="290"/>
      <c r="C1" s="290"/>
      <c r="D1" s="290"/>
      <c r="E1" s="290"/>
      <c r="F1" s="290"/>
    </row>
    <row r="2" spans="1:6" ht="45" x14ac:dyDescent="0.25">
      <c r="A2" s="105"/>
      <c r="B2" s="148" t="s">
        <v>160</v>
      </c>
      <c r="C2" s="149" t="s">
        <v>163</v>
      </c>
      <c r="D2" s="148" t="s">
        <v>109</v>
      </c>
      <c r="E2" s="148" t="s">
        <v>161</v>
      </c>
      <c r="F2" s="148" t="s">
        <v>162</v>
      </c>
    </row>
    <row r="3" spans="1:6" ht="11.25" customHeight="1" x14ac:dyDescent="0.25">
      <c r="A3" s="38" t="s">
        <v>79</v>
      </c>
      <c r="B3" s="16"/>
      <c r="C3" s="17"/>
      <c r="D3" s="16"/>
      <c r="E3" s="16"/>
      <c r="F3" s="16"/>
    </row>
    <row r="4" spans="1:6" ht="11.25" customHeight="1" x14ac:dyDescent="0.25">
      <c r="A4" s="38" t="s">
        <v>19</v>
      </c>
      <c r="B4" s="16"/>
      <c r="C4" s="17"/>
      <c r="D4" s="16"/>
      <c r="E4" s="16"/>
      <c r="F4" s="16"/>
    </row>
    <row r="5" spans="1:6" ht="11.25" customHeight="1" x14ac:dyDescent="0.25">
      <c r="A5" s="67" t="s">
        <v>138</v>
      </c>
      <c r="B5" s="16">
        <v>317</v>
      </c>
      <c r="C5" s="17">
        <v>317</v>
      </c>
      <c r="D5" s="16">
        <v>317</v>
      </c>
      <c r="E5" s="16">
        <v>317</v>
      </c>
      <c r="F5" s="16">
        <v>317</v>
      </c>
    </row>
    <row r="6" spans="1:6" s="69" customFormat="1" ht="11.25" customHeight="1" x14ac:dyDescent="0.25">
      <c r="A6" s="68" t="s">
        <v>20</v>
      </c>
      <c r="B6" s="39">
        <v>317</v>
      </c>
      <c r="C6" s="47">
        <v>317</v>
      </c>
      <c r="D6" s="39">
        <v>317</v>
      </c>
      <c r="E6" s="39">
        <v>317</v>
      </c>
      <c r="F6" s="39">
        <v>317</v>
      </c>
    </row>
    <row r="7" spans="1:6" s="36" customFormat="1" ht="22.5" x14ac:dyDescent="0.25">
      <c r="A7" s="274" t="s">
        <v>95</v>
      </c>
      <c r="B7" s="103">
        <v>317</v>
      </c>
      <c r="C7" s="104">
        <v>317</v>
      </c>
      <c r="D7" s="103">
        <v>317</v>
      </c>
      <c r="E7" s="103">
        <v>317</v>
      </c>
      <c r="F7" s="103">
        <v>317</v>
      </c>
    </row>
    <row r="8" spans="1:6" ht="11.25" customHeight="1" x14ac:dyDescent="0.2">
      <c r="A8" s="298" t="s">
        <v>112</v>
      </c>
      <c r="B8" s="298"/>
      <c r="C8" s="298"/>
      <c r="D8" s="298"/>
      <c r="E8" s="298"/>
      <c r="F8" s="298"/>
    </row>
    <row r="9" spans="1:6" ht="11.25" customHeight="1" x14ac:dyDescent="0.2">
      <c r="A9" s="151"/>
      <c r="B9" s="151"/>
      <c r="C9" s="151"/>
      <c r="D9" s="151"/>
      <c r="E9" s="151"/>
      <c r="F9" s="151"/>
    </row>
    <row r="10" spans="1:6" ht="11.25" customHeight="1" x14ac:dyDescent="0.2">
      <c r="A10" s="151"/>
      <c r="B10" s="151"/>
      <c r="C10" s="151"/>
      <c r="D10" s="151"/>
      <c r="E10" s="151"/>
      <c r="F10" s="151"/>
    </row>
    <row r="11" spans="1:6" ht="11.25" customHeight="1" x14ac:dyDescent="0.2">
      <c r="A11" s="151"/>
      <c r="B11" s="151"/>
      <c r="C11" s="151"/>
      <c r="D11" s="151"/>
      <c r="E11" s="151"/>
      <c r="F11" s="151"/>
    </row>
  </sheetData>
  <mergeCells count="2">
    <mergeCell ref="A1:F1"/>
    <mergeCell ref="A8:F8"/>
  </mergeCell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5"/>
  <sheetViews>
    <sheetView showGridLines="0" zoomScaleNormal="100" zoomScaleSheetLayoutView="100" workbookViewId="0">
      <selection sqref="A1:F1"/>
    </sheetView>
  </sheetViews>
  <sheetFormatPr defaultColWidth="8" defaultRowHeight="11.25" customHeight="1" x14ac:dyDescent="0.25"/>
  <cols>
    <col min="1" max="1" width="27.42578125" style="35" customWidth="1"/>
    <col min="2" max="4" width="8.28515625" style="35" customWidth="1"/>
    <col min="5" max="6" width="8" style="35" customWidth="1"/>
    <col min="7" max="16384" width="8" style="35"/>
  </cols>
  <sheetData>
    <row r="1" spans="1:6" ht="22.5" customHeight="1" x14ac:dyDescent="0.25">
      <c r="A1" s="290" t="s">
        <v>121</v>
      </c>
      <c r="B1" s="290"/>
      <c r="C1" s="290"/>
      <c r="D1" s="290"/>
      <c r="E1" s="290"/>
      <c r="F1" s="290"/>
    </row>
    <row r="2" spans="1:6" ht="11.25" customHeight="1" x14ac:dyDescent="0.25">
      <c r="A2" s="36"/>
    </row>
    <row r="3" spans="1:6" ht="45" x14ac:dyDescent="0.25">
      <c r="A3" s="105"/>
      <c r="B3" s="148" t="s">
        <v>160</v>
      </c>
      <c r="C3" s="149" t="s">
        <v>163</v>
      </c>
      <c r="D3" s="148" t="s">
        <v>109</v>
      </c>
      <c r="E3" s="148" t="s">
        <v>161</v>
      </c>
      <c r="F3" s="148" t="s">
        <v>162</v>
      </c>
    </row>
    <row r="4" spans="1:6" ht="11.25" customHeight="1" x14ac:dyDescent="0.25">
      <c r="A4" s="38" t="s">
        <v>35</v>
      </c>
      <c r="B4" s="16"/>
      <c r="C4" s="17"/>
      <c r="D4" s="16"/>
      <c r="E4" s="16"/>
      <c r="F4" s="16"/>
    </row>
    <row r="5" spans="1:6" ht="11.25" customHeight="1" x14ac:dyDescent="0.25">
      <c r="A5" s="38" t="s">
        <v>36</v>
      </c>
      <c r="B5" s="16"/>
      <c r="C5" s="17"/>
      <c r="D5" s="16"/>
      <c r="E5" s="16"/>
      <c r="F5" s="16"/>
    </row>
    <row r="6" spans="1:6" ht="12.75" customHeight="1" x14ac:dyDescent="0.25">
      <c r="A6" s="66" t="s">
        <v>3</v>
      </c>
      <c r="B6" s="16">
        <v>55</v>
      </c>
      <c r="C6" s="17">
        <v>55</v>
      </c>
      <c r="D6" s="16">
        <v>55</v>
      </c>
      <c r="E6" s="16">
        <v>55</v>
      </c>
      <c r="F6" s="16">
        <v>55</v>
      </c>
    </row>
    <row r="7" spans="1:6" ht="11.25" customHeight="1" x14ac:dyDescent="0.25">
      <c r="A7" s="77" t="s">
        <v>137</v>
      </c>
      <c r="B7" s="16">
        <v>782732</v>
      </c>
      <c r="C7" s="17">
        <v>817624</v>
      </c>
      <c r="D7" s="16">
        <v>808443</v>
      </c>
      <c r="E7" s="16">
        <v>825104</v>
      </c>
      <c r="F7" s="16">
        <v>861763</v>
      </c>
    </row>
    <row r="8" spans="1:6" s="69" customFormat="1" ht="11.25" customHeight="1" x14ac:dyDescent="0.25">
      <c r="A8" s="68" t="s">
        <v>37</v>
      </c>
      <c r="B8" s="39">
        <v>782787</v>
      </c>
      <c r="C8" s="47">
        <v>817679</v>
      </c>
      <c r="D8" s="39">
        <v>808498</v>
      </c>
      <c r="E8" s="39">
        <v>825159</v>
      </c>
      <c r="F8" s="39">
        <v>861818</v>
      </c>
    </row>
    <row r="9" spans="1:6" ht="11.25" customHeight="1" x14ac:dyDescent="0.25">
      <c r="A9" s="38" t="s">
        <v>38</v>
      </c>
      <c r="B9" s="16"/>
      <c r="C9" s="17"/>
      <c r="D9" s="16"/>
      <c r="E9" s="16"/>
      <c r="F9" s="16"/>
    </row>
    <row r="10" spans="1:6" ht="11.25" customHeight="1" x14ac:dyDescent="0.25">
      <c r="A10" s="66" t="s">
        <v>3</v>
      </c>
      <c r="B10" s="16">
        <v>55</v>
      </c>
      <c r="C10" s="17">
        <v>55</v>
      </c>
      <c r="D10" s="16">
        <v>55</v>
      </c>
      <c r="E10" s="16">
        <v>55</v>
      </c>
      <c r="F10" s="16">
        <v>55</v>
      </c>
    </row>
    <row r="11" spans="1:6" ht="11.25" customHeight="1" x14ac:dyDescent="0.25">
      <c r="A11" s="67" t="s">
        <v>66</v>
      </c>
      <c r="B11" s="16">
        <v>782732</v>
      </c>
      <c r="C11" s="17">
        <v>817624</v>
      </c>
      <c r="D11" s="16">
        <v>808443</v>
      </c>
      <c r="E11" s="16">
        <v>825104</v>
      </c>
      <c r="F11" s="16">
        <v>861763</v>
      </c>
    </row>
    <row r="12" spans="1:6" s="69" customFormat="1" ht="11.25" customHeight="1" x14ac:dyDescent="0.25">
      <c r="A12" s="50" t="s">
        <v>39</v>
      </c>
      <c r="B12" s="39">
        <v>782787</v>
      </c>
      <c r="C12" s="47">
        <v>817679</v>
      </c>
      <c r="D12" s="39">
        <v>808498</v>
      </c>
      <c r="E12" s="39">
        <v>825159</v>
      </c>
      <c r="F12" s="39">
        <v>861818</v>
      </c>
    </row>
    <row r="13" spans="1:6" s="36" customFormat="1" ht="22.5" x14ac:dyDescent="0.25">
      <c r="A13" s="234" t="s">
        <v>177</v>
      </c>
      <c r="B13" s="40">
        <v>0</v>
      </c>
      <c r="C13" s="52">
        <v>0</v>
      </c>
      <c r="D13" s="40">
        <v>0</v>
      </c>
      <c r="E13" s="40">
        <v>0</v>
      </c>
      <c r="F13" s="40">
        <v>0</v>
      </c>
    </row>
    <row r="14" spans="1:6" ht="11.25" customHeight="1" x14ac:dyDescent="0.2">
      <c r="A14" s="298" t="s">
        <v>112</v>
      </c>
      <c r="B14" s="298"/>
      <c r="C14" s="298"/>
      <c r="D14" s="298"/>
      <c r="E14" s="298"/>
      <c r="F14" s="298"/>
    </row>
    <row r="15" spans="1:6" ht="11.25" customHeight="1" x14ac:dyDescent="0.2">
      <c r="A15" s="150"/>
      <c r="B15" s="150"/>
      <c r="C15" s="150"/>
      <c r="D15" s="150"/>
      <c r="E15" s="150"/>
      <c r="F15" s="150"/>
    </row>
  </sheetData>
  <mergeCells count="2">
    <mergeCell ref="A1:F1"/>
    <mergeCell ref="A14:F14"/>
  </mergeCells>
  <pageMargins left="7.874015748031496E-2" right="7.874015748031496E-2" top="0.19685039370078741" bottom="0.51181102362204722"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0"/>
  <sheetViews>
    <sheetView showGridLines="0" zoomScaleNormal="100" zoomScaleSheetLayoutView="100" workbookViewId="0">
      <selection activeCell="A22" sqref="A22"/>
    </sheetView>
  </sheetViews>
  <sheetFormatPr defaultColWidth="9.140625" defaultRowHeight="11.25" x14ac:dyDescent="0.2"/>
  <cols>
    <col min="1" max="1" width="29.28515625" style="73" customWidth="1"/>
    <col min="2" max="2" width="6.140625" style="73" customWidth="1"/>
    <col min="3" max="7" width="6.5703125" style="73" customWidth="1"/>
    <col min="8" max="16384" width="9.140625" style="73"/>
  </cols>
  <sheetData>
    <row r="1" spans="1:7" x14ac:dyDescent="0.2">
      <c r="A1" s="71" t="s">
        <v>182</v>
      </c>
      <c r="B1" s="72"/>
      <c r="C1" s="72"/>
    </row>
    <row r="2" spans="1:7" x14ac:dyDescent="0.2">
      <c r="A2" s="71" t="s">
        <v>158</v>
      </c>
      <c r="B2" s="72"/>
      <c r="C2" s="72"/>
      <c r="D2" s="72"/>
      <c r="E2" s="72"/>
      <c r="F2" s="72"/>
      <c r="G2" s="72"/>
    </row>
    <row r="3" spans="1:7" ht="33.75" x14ac:dyDescent="0.2">
      <c r="A3" s="99"/>
      <c r="B3" s="100" t="s">
        <v>122</v>
      </c>
      <c r="C3" s="101" t="s">
        <v>80</v>
      </c>
      <c r="D3" s="102" t="s">
        <v>81</v>
      </c>
      <c r="E3" s="101" t="s">
        <v>82</v>
      </c>
      <c r="F3" s="102" t="s">
        <v>107</v>
      </c>
      <c r="G3" s="101" t="s">
        <v>159</v>
      </c>
    </row>
    <row r="4" spans="1:7" ht="11.25" customHeight="1" x14ac:dyDescent="0.2">
      <c r="A4" s="71" t="s">
        <v>144</v>
      </c>
      <c r="B4" s="19"/>
      <c r="C4" s="74"/>
      <c r="D4" s="20"/>
      <c r="E4" s="74"/>
      <c r="F4" s="20"/>
      <c r="G4" s="74"/>
    </row>
    <row r="5" spans="1:7" ht="24" customHeight="1" x14ac:dyDescent="0.2">
      <c r="A5" s="261" t="s">
        <v>189</v>
      </c>
      <c r="B5" s="201"/>
      <c r="C5" s="75"/>
      <c r="D5" s="22"/>
      <c r="E5" s="75"/>
      <c r="F5" s="15"/>
      <c r="G5" s="75"/>
    </row>
    <row r="6" spans="1:7" ht="11.25" customHeight="1" x14ac:dyDescent="0.2">
      <c r="A6" s="262" t="s">
        <v>67</v>
      </c>
      <c r="B6" s="201">
        <v>1.1000000000000001</v>
      </c>
      <c r="C6" s="204">
        <v>0</v>
      </c>
      <c r="D6" s="207">
        <v>1397</v>
      </c>
      <c r="E6" s="206">
        <v>2408</v>
      </c>
      <c r="F6" s="207">
        <v>2212</v>
      </c>
      <c r="G6" s="206">
        <v>2218</v>
      </c>
    </row>
    <row r="7" spans="1:7" ht="22.5" x14ac:dyDescent="0.2">
      <c r="A7" s="261" t="s">
        <v>190</v>
      </c>
      <c r="B7" s="201"/>
      <c r="C7" s="75"/>
      <c r="D7" s="22"/>
      <c r="E7" s="75"/>
      <c r="F7" s="15"/>
      <c r="G7" s="75"/>
    </row>
    <row r="8" spans="1:7" ht="11.25" customHeight="1" x14ac:dyDescent="0.2">
      <c r="A8" s="262" t="s">
        <v>67</v>
      </c>
      <c r="B8" s="201">
        <v>1.1000000000000001</v>
      </c>
      <c r="C8" s="204">
        <v>0</v>
      </c>
      <c r="D8" s="207">
        <v>2980</v>
      </c>
      <c r="E8" s="206">
        <v>3179</v>
      </c>
      <c r="F8" s="207">
        <v>3504</v>
      </c>
      <c r="G8" s="206">
        <v>3521</v>
      </c>
    </row>
    <row r="9" spans="1:7" ht="33.75" x14ac:dyDescent="0.2">
      <c r="A9" s="261" t="s">
        <v>192</v>
      </c>
      <c r="B9" s="201"/>
      <c r="C9" s="75"/>
      <c r="D9" s="22"/>
      <c r="E9" s="75"/>
      <c r="F9" s="15"/>
      <c r="G9" s="75"/>
    </row>
    <row r="10" spans="1:7" ht="11.25" customHeight="1" x14ac:dyDescent="0.2">
      <c r="A10" s="262" t="s">
        <v>67</v>
      </c>
      <c r="B10" s="201">
        <v>1.1000000000000001</v>
      </c>
      <c r="C10" s="204">
        <v>0</v>
      </c>
      <c r="D10" s="15">
        <v>-2014</v>
      </c>
      <c r="E10" s="206">
        <v>0</v>
      </c>
      <c r="F10" s="207">
        <v>0</v>
      </c>
      <c r="G10" s="228">
        <v>-5200</v>
      </c>
    </row>
    <row r="11" spans="1:7" ht="33" customHeight="1" x14ac:dyDescent="0.2">
      <c r="A11" s="261" t="s">
        <v>193</v>
      </c>
      <c r="B11" s="201"/>
      <c r="C11" s="75"/>
      <c r="D11" s="22"/>
      <c r="E11" s="75"/>
      <c r="F11" s="15"/>
      <c r="G11" s="75"/>
    </row>
    <row r="12" spans="1:7" ht="11.25" customHeight="1" x14ac:dyDescent="0.2">
      <c r="A12" s="262" t="s">
        <v>67</v>
      </c>
      <c r="B12" s="201">
        <v>1.1000000000000001</v>
      </c>
      <c r="C12" s="204">
        <v>0</v>
      </c>
      <c r="D12" s="207">
        <v>0</v>
      </c>
      <c r="E12" s="206">
        <v>629</v>
      </c>
      <c r="F12" s="207">
        <v>629</v>
      </c>
      <c r="G12" s="206">
        <v>632</v>
      </c>
    </row>
    <row r="13" spans="1:7" ht="33.75" x14ac:dyDescent="0.2">
      <c r="A13" s="261" t="s">
        <v>191</v>
      </c>
      <c r="B13" s="201"/>
      <c r="C13" s="75"/>
      <c r="D13" s="22"/>
      <c r="E13" s="75"/>
      <c r="F13" s="15"/>
      <c r="G13" s="75"/>
    </row>
    <row r="14" spans="1:7" ht="11.25" customHeight="1" x14ac:dyDescent="0.2">
      <c r="A14" s="262" t="s">
        <v>67</v>
      </c>
      <c r="B14" s="201">
        <v>1.1000000000000001</v>
      </c>
      <c r="C14" s="204">
        <v>0</v>
      </c>
      <c r="D14" s="207">
        <v>4685</v>
      </c>
      <c r="E14" s="206">
        <v>8719</v>
      </c>
      <c r="F14" s="207">
        <v>6874</v>
      </c>
      <c r="G14" s="206">
        <v>6561</v>
      </c>
    </row>
    <row r="15" spans="1:7" ht="11.25" customHeight="1" x14ac:dyDescent="0.2">
      <c r="A15" s="71" t="s">
        <v>68</v>
      </c>
      <c r="B15" s="18"/>
      <c r="C15" s="205">
        <v>0</v>
      </c>
      <c r="D15" s="209">
        <v>7048</v>
      </c>
      <c r="E15" s="208">
        <v>14935</v>
      </c>
      <c r="F15" s="209">
        <v>13219</v>
      </c>
      <c r="G15" s="208">
        <v>7732</v>
      </c>
    </row>
    <row r="16" spans="1:7" ht="15" customHeight="1" x14ac:dyDescent="0.2">
      <c r="A16" s="71" t="s">
        <v>142</v>
      </c>
      <c r="B16" s="21"/>
      <c r="C16" s="74"/>
      <c r="D16" s="20"/>
      <c r="E16" s="74"/>
      <c r="F16" s="15"/>
      <c r="G16" s="74"/>
    </row>
    <row r="17" spans="1:7" ht="22.5" customHeight="1" x14ac:dyDescent="0.2">
      <c r="A17" s="261" t="s">
        <v>189</v>
      </c>
      <c r="B17" s="201"/>
      <c r="C17" s="204"/>
      <c r="D17" s="15"/>
      <c r="E17" s="14"/>
      <c r="F17" s="15"/>
      <c r="G17" s="14"/>
    </row>
    <row r="18" spans="1:7" ht="11.25" customHeight="1" x14ac:dyDescent="0.2">
      <c r="A18" s="262" t="s">
        <v>71</v>
      </c>
      <c r="B18" s="201">
        <v>1.1000000000000001</v>
      </c>
      <c r="C18" s="204">
        <v>0</v>
      </c>
      <c r="D18" s="207">
        <v>397</v>
      </c>
      <c r="E18" s="206">
        <v>1408</v>
      </c>
      <c r="F18" s="207">
        <v>1212</v>
      </c>
      <c r="G18" s="206">
        <v>1218</v>
      </c>
    </row>
    <row r="19" spans="1:7" ht="33.75" x14ac:dyDescent="0.2">
      <c r="A19" s="261" t="s">
        <v>195</v>
      </c>
      <c r="B19" s="201"/>
      <c r="C19" s="204"/>
      <c r="D19" s="15"/>
      <c r="E19" s="14"/>
      <c r="F19" s="15"/>
      <c r="G19" s="14"/>
    </row>
    <row r="20" spans="1:7" ht="11.25" customHeight="1" x14ac:dyDescent="0.2">
      <c r="A20" s="262" t="s">
        <v>194</v>
      </c>
      <c r="B20" s="201">
        <v>1.1000000000000001</v>
      </c>
      <c r="C20" s="204">
        <v>0</v>
      </c>
      <c r="D20" s="207">
        <v>731</v>
      </c>
      <c r="E20" s="206">
        <v>629</v>
      </c>
      <c r="F20" s="207">
        <v>629</v>
      </c>
      <c r="G20" s="206">
        <v>632</v>
      </c>
    </row>
    <row r="21" spans="1:7" ht="22.5" customHeight="1" x14ac:dyDescent="0.2">
      <c r="A21" s="261" t="s">
        <v>188</v>
      </c>
      <c r="B21" s="201"/>
      <c r="C21" s="14"/>
      <c r="D21" s="15"/>
      <c r="E21" s="14"/>
      <c r="F21" s="15"/>
      <c r="G21" s="14"/>
    </row>
    <row r="22" spans="1:7" x14ac:dyDescent="0.2">
      <c r="A22" s="262" t="s">
        <v>71</v>
      </c>
      <c r="B22" s="201">
        <v>1.1000000000000001</v>
      </c>
      <c r="C22" s="204">
        <v>0</v>
      </c>
      <c r="D22" s="207">
        <v>4685</v>
      </c>
      <c r="E22" s="206">
        <v>8679</v>
      </c>
      <c r="F22" s="207">
        <v>6794</v>
      </c>
      <c r="G22" s="206">
        <v>6056</v>
      </c>
    </row>
    <row r="23" spans="1:7" x14ac:dyDescent="0.2">
      <c r="A23" s="265" t="s">
        <v>72</v>
      </c>
      <c r="B23" s="266"/>
      <c r="C23" s="267">
        <v>0</v>
      </c>
      <c r="D23" s="268">
        <v>5813</v>
      </c>
      <c r="E23" s="267">
        <v>10716</v>
      </c>
      <c r="F23" s="268">
        <v>8635</v>
      </c>
      <c r="G23" s="267">
        <v>7906</v>
      </c>
    </row>
    <row r="24" spans="1:7" ht="15" customHeight="1" x14ac:dyDescent="0.2">
      <c r="A24" s="269"/>
      <c r="B24" s="270"/>
      <c r="C24" s="271"/>
      <c r="D24" s="271"/>
      <c r="E24" s="271"/>
      <c r="F24" s="271"/>
      <c r="G24" s="271"/>
    </row>
    <row r="25" spans="1:7" ht="33.75" x14ac:dyDescent="0.2">
      <c r="A25" s="99"/>
      <c r="B25" s="100" t="s">
        <v>122</v>
      </c>
      <c r="C25" s="101" t="s">
        <v>80</v>
      </c>
      <c r="D25" s="102" t="s">
        <v>81</v>
      </c>
      <c r="E25" s="101" t="s">
        <v>82</v>
      </c>
      <c r="F25" s="102" t="s">
        <v>107</v>
      </c>
      <c r="G25" s="101" t="s">
        <v>159</v>
      </c>
    </row>
    <row r="26" spans="1:7" ht="15" customHeight="1" x14ac:dyDescent="0.2">
      <c r="A26" s="71" t="s">
        <v>143</v>
      </c>
      <c r="B26" s="21"/>
      <c r="C26" s="74"/>
      <c r="D26" s="20"/>
      <c r="E26" s="74"/>
      <c r="F26" s="15"/>
      <c r="G26" s="74"/>
    </row>
    <row r="27" spans="1:7" ht="23.25" customHeight="1" x14ac:dyDescent="0.2">
      <c r="A27" s="261" t="s">
        <v>188</v>
      </c>
      <c r="B27" s="201"/>
      <c r="C27" s="75"/>
      <c r="D27" s="22"/>
      <c r="E27" s="75"/>
      <c r="F27" s="15"/>
      <c r="G27" s="75"/>
    </row>
    <row r="28" spans="1:7" ht="11.25" customHeight="1" x14ac:dyDescent="0.2">
      <c r="A28" s="262" t="s">
        <v>73</v>
      </c>
      <c r="B28" s="201">
        <v>1.1000000000000001</v>
      </c>
      <c r="C28" s="204">
        <v>0</v>
      </c>
      <c r="D28" s="15">
        <v>200</v>
      </c>
      <c r="E28" s="14">
        <v>200</v>
      </c>
      <c r="F28" s="15">
        <v>1940</v>
      </c>
      <c r="G28" s="204">
        <v>0</v>
      </c>
    </row>
    <row r="29" spans="1:7" ht="14.1" customHeight="1" x14ac:dyDescent="0.2">
      <c r="A29" s="202" t="s">
        <v>74</v>
      </c>
      <c r="B29" s="203"/>
      <c r="C29" s="263">
        <v>0</v>
      </c>
      <c r="D29" s="264">
        <v>200</v>
      </c>
      <c r="E29" s="263">
        <v>200</v>
      </c>
      <c r="F29" s="264">
        <v>1940</v>
      </c>
      <c r="G29" s="263">
        <v>0</v>
      </c>
    </row>
    <row r="30" spans="1:7" ht="76.5" customHeight="1" x14ac:dyDescent="0.2">
      <c r="A30" s="279" t="s">
        <v>199</v>
      </c>
      <c r="B30" s="280"/>
      <c r="C30" s="280"/>
      <c r="D30" s="280"/>
      <c r="E30" s="280"/>
      <c r="F30" s="280"/>
      <c r="G30" s="280"/>
    </row>
  </sheetData>
  <mergeCells count="1">
    <mergeCell ref="A30:G30"/>
  </mergeCells>
  <pageMargins left="0.70866141732283472" right="0.70866141732283472" top="0.74803149606299213" bottom="0.74803149606299213" header="0.31496062992125984" footer="0.31496062992125984"/>
  <pageSetup paperSize="9"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29"/>
  <sheetViews>
    <sheetView showGridLines="0" zoomScaleNormal="100" zoomScaleSheetLayoutView="115" workbookViewId="0"/>
  </sheetViews>
  <sheetFormatPr defaultColWidth="9.140625" defaultRowHeight="11.25" customHeight="1" x14ac:dyDescent="0.25"/>
  <cols>
    <col min="1" max="1" width="27" style="23" customWidth="1"/>
    <col min="2" max="6" width="8.28515625" style="23" customWidth="1"/>
    <col min="7" max="16384" width="9.140625" style="23"/>
  </cols>
  <sheetData>
    <row r="1" spans="1:6" ht="11.25" customHeight="1" x14ac:dyDescent="0.25">
      <c r="A1" s="25" t="s">
        <v>200</v>
      </c>
      <c r="B1" s="26"/>
      <c r="C1" s="26"/>
      <c r="E1" s="24"/>
    </row>
    <row r="2" spans="1:6" ht="3" customHeight="1" x14ac:dyDescent="0.25">
      <c r="A2" s="25"/>
      <c r="B2" s="26"/>
      <c r="C2" s="26"/>
      <c r="D2" s="24"/>
      <c r="E2" s="24"/>
    </row>
    <row r="3" spans="1:6" ht="45" x14ac:dyDescent="0.25">
      <c r="A3" s="229"/>
      <c r="B3" s="230" t="s">
        <v>160</v>
      </c>
      <c r="C3" s="231" t="s">
        <v>163</v>
      </c>
      <c r="D3" s="230" t="s">
        <v>109</v>
      </c>
      <c r="E3" s="230" t="s">
        <v>161</v>
      </c>
      <c r="F3" s="230" t="s">
        <v>162</v>
      </c>
    </row>
    <row r="4" spans="1:6" x14ac:dyDescent="0.25">
      <c r="A4" s="281" t="s">
        <v>136</v>
      </c>
      <c r="B4" s="281"/>
      <c r="C4" s="281"/>
      <c r="D4" s="281"/>
      <c r="E4" s="281"/>
      <c r="F4" s="281"/>
    </row>
    <row r="5" spans="1:6" s="31" customFormat="1" x14ac:dyDescent="0.25">
      <c r="A5" s="179" t="s">
        <v>66</v>
      </c>
      <c r="B5" s="180"/>
      <c r="C5" s="181"/>
      <c r="D5" s="179"/>
      <c r="E5" s="179"/>
      <c r="F5" s="179"/>
    </row>
    <row r="6" spans="1:6" x14ac:dyDescent="0.25">
      <c r="A6" s="76" t="s">
        <v>151</v>
      </c>
      <c r="B6" s="28">
        <v>532737</v>
      </c>
      <c r="C6" s="27">
        <v>572162</v>
      </c>
      <c r="D6" s="24">
        <v>613038</v>
      </c>
      <c r="E6" s="24">
        <v>655364</v>
      </c>
      <c r="F6" s="24">
        <v>700613</v>
      </c>
    </row>
    <row r="7" spans="1:6" ht="11.25" customHeight="1" x14ac:dyDescent="0.25">
      <c r="A7" s="152" t="s">
        <v>125</v>
      </c>
      <c r="B7" s="188">
        <v>532737</v>
      </c>
      <c r="C7" s="189">
        <v>572162</v>
      </c>
      <c r="D7" s="190">
        <v>613038</v>
      </c>
      <c r="E7" s="190">
        <v>655364</v>
      </c>
      <c r="F7" s="190">
        <v>700613</v>
      </c>
    </row>
    <row r="8" spans="1:6" ht="11.25" customHeight="1" x14ac:dyDescent="0.25">
      <c r="A8" s="24" t="s">
        <v>71</v>
      </c>
      <c r="B8" s="28"/>
      <c r="C8" s="27"/>
      <c r="D8" s="24"/>
      <c r="E8" s="24"/>
      <c r="F8" s="24"/>
    </row>
    <row r="9" spans="1:6" x14ac:dyDescent="0.25">
      <c r="A9" s="76" t="s">
        <v>98</v>
      </c>
      <c r="B9" s="28">
        <v>125162</v>
      </c>
      <c r="C9" s="27">
        <v>135198</v>
      </c>
      <c r="D9" s="24">
        <v>137003</v>
      </c>
      <c r="E9" s="24">
        <v>135945</v>
      </c>
      <c r="F9" s="24">
        <v>132398</v>
      </c>
    </row>
    <row r="10" spans="1:6" s="31" customFormat="1" ht="22.5" x14ac:dyDescent="0.25">
      <c r="A10" s="146" t="s">
        <v>75</v>
      </c>
      <c r="B10" s="28">
        <v>1543</v>
      </c>
      <c r="C10" s="27">
        <v>731</v>
      </c>
      <c r="D10" s="32">
        <v>0</v>
      </c>
      <c r="E10" s="32">
        <v>0</v>
      </c>
      <c r="F10" s="32">
        <v>3708</v>
      </c>
    </row>
    <row r="11" spans="1:6" s="31" customFormat="1" x14ac:dyDescent="0.25">
      <c r="A11" s="76" t="s">
        <v>185</v>
      </c>
      <c r="B11" s="28">
        <v>5009</v>
      </c>
      <c r="C11" s="27">
        <v>5499</v>
      </c>
      <c r="D11" s="32">
        <v>5503</v>
      </c>
      <c r="E11" s="32">
        <v>5277</v>
      </c>
      <c r="F11" s="32">
        <v>5277</v>
      </c>
    </row>
    <row r="12" spans="1:6" ht="22.5" customHeight="1" x14ac:dyDescent="0.25">
      <c r="A12" s="146" t="s">
        <v>152</v>
      </c>
      <c r="B12" s="28">
        <v>196</v>
      </c>
      <c r="C12" s="27">
        <v>196</v>
      </c>
      <c r="D12" s="24">
        <v>196</v>
      </c>
      <c r="E12" s="24">
        <v>196</v>
      </c>
      <c r="F12" s="24">
        <v>196</v>
      </c>
    </row>
    <row r="13" spans="1:6" x14ac:dyDescent="0.25">
      <c r="A13" s="152" t="s">
        <v>126</v>
      </c>
      <c r="B13" s="188">
        <v>131910</v>
      </c>
      <c r="C13" s="189">
        <v>141624</v>
      </c>
      <c r="D13" s="190">
        <v>142702</v>
      </c>
      <c r="E13" s="190">
        <v>141418</v>
      </c>
      <c r="F13" s="190">
        <v>141579</v>
      </c>
    </row>
    <row r="14" spans="1:6" s="33" customFormat="1" ht="22.5" x14ac:dyDescent="0.25">
      <c r="A14" s="184" t="s">
        <v>132</v>
      </c>
      <c r="B14" s="185">
        <v>664647</v>
      </c>
      <c r="C14" s="186">
        <v>713786</v>
      </c>
      <c r="D14" s="187">
        <v>755740</v>
      </c>
      <c r="E14" s="187">
        <v>796782</v>
      </c>
      <c r="F14" s="187">
        <v>842192</v>
      </c>
    </row>
    <row r="15" spans="1:6" s="33" customFormat="1" x14ac:dyDescent="0.25">
      <c r="A15" s="147"/>
      <c r="B15" s="142"/>
      <c r="C15" s="182"/>
      <c r="D15" s="183"/>
      <c r="E15" s="183"/>
      <c r="F15" s="183"/>
    </row>
    <row r="16" spans="1:6" s="31" customFormat="1" x14ac:dyDescent="0.25">
      <c r="A16" s="282" t="s">
        <v>76</v>
      </c>
      <c r="B16" s="282"/>
      <c r="C16" s="282"/>
      <c r="D16" s="282"/>
      <c r="E16" s="282"/>
      <c r="F16" s="282"/>
    </row>
    <row r="17" spans="1:6" ht="11.25" customHeight="1" x14ac:dyDescent="0.25">
      <c r="A17" s="32" t="s">
        <v>66</v>
      </c>
      <c r="B17" s="28"/>
      <c r="C17" s="27"/>
      <c r="D17" s="31"/>
      <c r="E17" s="31"/>
      <c r="F17" s="31"/>
    </row>
    <row r="18" spans="1:6" ht="11.25" customHeight="1" x14ac:dyDescent="0.25">
      <c r="A18" s="76" t="s">
        <v>151</v>
      </c>
      <c r="B18" s="28">
        <v>532737</v>
      </c>
      <c r="C18" s="27">
        <v>572162</v>
      </c>
      <c r="D18" s="23">
        <v>613038</v>
      </c>
      <c r="E18" s="23">
        <v>655364</v>
      </c>
      <c r="F18" s="23">
        <v>700613</v>
      </c>
    </row>
    <row r="19" spans="1:6" ht="11.25" customHeight="1" x14ac:dyDescent="0.25">
      <c r="A19" s="152" t="s">
        <v>125</v>
      </c>
      <c r="B19" s="188">
        <v>532737</v>
      </c>
      <c r="C19" s="189">
        <v>572162</v>
      </c>
      <c r="D19" s="190">
        <v>613038</v>
      </c>
      <c r="E19" s="190">
        <v>655364</v>
      </c>
      <c r="F19" s="190">
        <v>700613</v>
      </c>
    </row>
    <row r="20" spans="1:6" ht="11.25" customHeight="1" x14ac:dyDescent="0.25">
      <c r="A20" s="24" t="s">
        <v>71</v>
      </c>
      <c r="B20" s="28"/>
      <c r="C20" s="27"/>
    </row>
    <row r="21" spans="1:6" ht="11.25" customHeight="1" x14ac:dyDescent="0.25">
      <c r="A21" s="76" t="s">
        <v>98</v>
      </c>
      <c r="B21" s="28">
        <v>125162</v>
      </c>
      <c r="C21" s="27">
        <v>135198</v>
      </c>
      <c r="D21" s="23">
        <v>137003</v>
      </c>
      <c r="E21" s="23">
        <v>135945</v>
      </c>
      <c r="F21" s="23">
        <v>132398</v>
      </c>
    </row>
    <row r="22" spans="1:6" ht="11.25" customHeight="1" x14ac:dyDescent="0.25">
      <c r="A22" s="76" t="s">
        <v>124</v>
      </c>
      <c r="B22" s="28">
        <v>6552</v>
      </c>
      <c r="C22" s="27">
        <v>6230</v>
      </c>
      <c r="D22" s="23">
        <v>5503</v>
      </c>
      <c r="E22" s="23">
        <v>5277</v>
      </c>
      <c r="F22" s="23">
        <v>8985</v>
      </c>
    </row>
    <row r="23" spans="1:6" ht="22.5" customHeight="1" x14ac:dyDescent="0.25">
      <c r="A23" s="146" t="s">
        <v>152</v>
      </c>
      <c r="B23" s="28">
        <v>196</v>
      </c>
      <c r="C23" s="27">
        <v>196</v>
      </c>
      <c r="D23" s="23">
        <v>196</v>
      </c>
      <c r="E23" s="23">
        <v>196</v>
      </c>
      <c r="F23" s="23">
        <v>196</v>
      </c>
    </row>
    <row r="24" spans="1:6" s="33" customFormat="1" ht="11.25" customHeight="1" x14ac:dyDescent="0.25">
      <c r="A24" s="152" t="s">
        <v>126</v>
      </c>
      <c r="B24" s="223">
        <v>131910</v>
      </c>
      <c r="C24" s="141">
        <v>141624</v>
      </c>
      <c r="D24" s="224">
        <v>142702</v>
      </c>
      <c r="E24" s="224">
        <v>141418</v>
      </c>
      <c r="F24" s="224">
        <v>141579</v>
      </c>
    </row>
    <row r="25" spans="1:6" s="33" customFormat="1" ht="11.25" customHeight="1" x14ac:dyDescent="0.25">
      <c r="A25" s="225" t="s">
        <v>77</v>
      </c>
      <c r="B25" s="226">
        <v>664647</v>
      </c>
      <c r="C25" s="227">
        <v>713786</v>
      </c>
      <c r="D25" s="139">
        <v>755740</v>
      </c>
      <c r="E25" s="139">
        <v>796782</v>
      </c>
      <c r="F25" s="139">
        <v>842192</v>
      </c>
    </row>
    <row r="26" spans="1:6" ht="11.25" customHeight="1" x14ac:dyDescent="0.25">
      <c r="A26" s="143"/>
      <c r="B26" s="142"/>
      <c r="C26" s="142"/>
      <c r="D26" s="144"/>
      <c r="E26" s="144"/>
      <c r="F26" s="144"/>
    </row>
    <row r="27" spans="1:6" ht="11.25" customHeight="1" x14ac:dyDescent="0.25">
      <c r="A27" s="29"/>
      <c r="B27" s="140" t="s">
        <v>108</v>
      </c>
      <c r="C27" s="141" t="s">
        <v>155</v>
      </c>
      <c r="D27" s="24"/>
      <c r="E27" s="24"/>
      <c r="F27" s="24"/>
    </row>
    <row r="28" spans="1:6" ht="11.25" customHeight="1" x14ac:dyDescent="0.25">
      <c r="A28" s="30" t="s">
        <v>99</v>
      </c>
      <c r="B28" s="140">
        <v>611</v>
      </c>
      <c r="C28" s="141">
        <v>625.5</v>
      </c>
      <c r="D28" s="24"/>
      <c r="E28" s="24"/>
      <c r="F28" s="24"/>
    </row>
    <row r="29" spans="1:6" ht="87" customHeight="1" x14ac:dyDescent="0.25">
      <c r="A29" s="283" t="s">
        <v>201</v>
      </c>
      <c r="B29" s="284"/>
      <c r="C29" s="284"/>
      <c r="D29" s="284"/>
      <c r="E29" s="284"/>
      <c r="F29" s="284"/>
    </row>
  </sheetData>
  <mergeCells count="3">
    <mergeCell ref="A4:F4"/>
    <mergeCell ref="A16:F16"/>
    <mergeCell ref="A29:F29"/>
  </mergeCells>
  <phoneticPr fontId="16"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23"/>
  <sheetViews>
    <sheetView showGridLines="0" zoomScaleNormal="100" zoomScaleSheetLayoutView="100" workbookViewId="0">
      <selection sqref="A1:F1"/>
    </sheetView>
  </sheetViews>
  <sheetFormatPr defaultColWidth="8" defaultRowHeight="11.25" customHeight="1" x14ac:dyDescent="0.25"/>
  <cols>
    <col min="1" max="1" width="29.85546875" style="35" customWidth="1"/>
    <col min="2" max="6" width="7.85546875" style="35" customWidth="1"/>
    <col min="7" max="16384" width="8" style="35"/>
  </cols>
  <sheetData>
    <row r="1" spans="1:6" ht="22.5" customHeight="1" x14ac:dyDescent="0.25">
      <c r="A1" s="286" t="s">
        <v>115</v>
      </c>
      <c r="B1" s="286"/>
      <c r="C1" s="286"/>
      <c r="D1" s="286"/>
      <c r="E1" s="286"/>
      <c r="F1" s="286"/>
    </row>
    <row r="2" spans="1:6" ht="45" x14ac:dyDescent="0.25">
      <c r="A2" s="133"/>
      <c r="B2" s="230" t="s">
        <v>160</v>
      </c>
      <c r="C2" s="231" t="s">
        <v>163</v>
      </c>
      <c r="D2" s="230" t="s">
        <v>109</v>
      </c>
      <c r="E2" s="230" t="s">
        <v>161</v>
      </c>
      <c r="F2" s="230" t="s">
        <v>162</v>
      </c>
    </row>
    <row r="3" spans="1:6" ht="11.25" customHeight="1" x14ac:dyDescent="0.25">
      <c r="A3" s="106" t="s">
        <v>4</v>
      </c>
      <c r="B3" s="107"/>
      <c r="C3" s="108"/>
      <c r="D3" s="109"/>
      <c r="E3" s="109"/>
      <c r="F3" s="109"/>
    </row>
    <row r="4" spans="1:6" ht="11.25" customHeight="1" x14ac:dyDescent="0.25">
      <c r="A4" s="110" t="s">
        <v>5</v>
      </c>
      <c r="B4" s="107">
        <v>98703</v>
      </c>
      <c r="C4" s="199">
        <v>103843</v>
      </c>
      <c r="D4" s="107">
        <v>107552</v>
      </c>
      <c r="E4" s="107">
        <v>109703</v>
      </c>
      <c r="F4" s="107">
        <v>109841</v>
      </c>
    </row>
    <row r="5" spans="1:6" ht="11.25" customHeight="1" x14ac:dyDescent="0.25">
      <c r="A5" s="110" t="s">
        <v>16</v>
      </c>
      <c r="B5" s="107">
        <v>24997</v>
      </c>
      <c r="C5" s="199">
        <v>27634</v>
      </c>
      <c r="D5" s="107">
        <v>25296</v>
      </c>
      <c r="E5" s="107">
        <v>20664</v>
      </c>
      <c r="F5" s="107">
        <v>21129</v>
      </c>
    </row>
    <row r="6" spans="1:6" ht="11.25" customHeight="1" x14ac:dyDescent="0.25">
      <c r="A6" s="110" t="s">
        <v>6</v>
      </c>
      <c r="B6" s="107">
        <v>8210</v>
      </c>
      <c r="C6" s="199">
        <v>10147</v>
      </c>
      <c r="D6" s="107">
        <v>9854</v>
      </c>
      <c r="E6" s="107">
        <v>11051</v>
      </c>
      <c r="F6" s="107">
        <v>10609</v>
      </c>
    </row>
    <row r="7" spans="1:6" s="36" customFormat="1" ht="14.1" customHeight="1" x14ac:dyDescent="0.25">
      <c r="A7" s="106" t="s">
        <v>7</v>
      </c>
      <c r="B7" s="111">
        <v>131910</v>
      </c>
      <c r="C7" s="112">
        <v>141624</v>
      </c>
      <c r="D7" s="111">
        <v>142702</v>
      </c>
      <c r="E7" s="111">
        <v>141418</v>
      </c>
      <c r="F7" s="111">
        <v>141579</v>
      </c>
    </row>
    <row r="8" spans="1:6" ht="11.25" customHeight="1" x14ac:dyDescent="0.25">
      <c r="A8" s="106" t="s">
        <v>8</v>
      </c>
      <c r="B8" s="107"/>
      <c r="C8" s="108"/>
      <c r="D8" s="109"/>
      <c r="E8" s="109"/>
      <c r="F8" s="109"/>
    </row>
    <row r="9" spans="1:6" ht="11.25" customHeight="1" x14ac:dyDescent="0.25">
      <c r="A9" s="106" t="s">
        <v>9</v>
      </c>
      <c r="B9" s="107"/>
      <c r="C9" s="108"/>
      <c r="D9" s="109"/>
      <c r="E9" s="109"/>
      <c r="F9" s="109"/>
    </row>
    <row r="10" spans="1:6" ht="11.25" customHeight="1" x14ac:dyDescent="0.25">
      <c r="A10" s="113" t="s">
        <v>59</v>
      </c>
      <c r="B10" s="107"/>
      <c r="C10" s="108"/>
      <c r="D10" s="109"/>
      <c r="E10" s="109"/>
      <c r="F10" s="109"/>
    </row>
    <row r="11" spans="1:6" ht="11.25" customHeight="1" x14ac:dyDescent="0.25">
      <c r="A11" s="114" t="s">
        <v>10</v>
      </c>
      <c r="B11" s="107">
        <v>4253</v>
      </c>
      <c r="C11" s="199">
        <v>4639</v>
      </c>
      <c r="D11" s="107">
        <v>4643</v>
      </c>
      <c r="E11" s="107">
        <v>4417</v>
      </c>
      <c r="F11" s="107">
        <v>4417</v>
      </c>
    </row>
    <row r="12" spans="1:6" ht="11.25" customHeight="1" x14ac:dyDescent="0.25">
      <c r="A12" s="110" t="s">
        <v>3</v>
      </c>
      <c r="B12" s="107">
        <v>952</v>
      </c>
      <c r="C12" s="199">
        <v>1056</v>
      </c>
      <c r="D12" s="107">
        <v>1056</v>
      </c>
      <c r="E12" s="107">
        <v>1056</v>
      </c>
      <c r="F12" s="107">
        <v>1056</v>
      </c>
    </row>
    <row r="13" spans="1:6" s="36" customFormat="1" ht="14.1" customHeight="1" x14ac:dyDescent="0.25">
      <c r="A13" s="113" t="s">
        <v>60</v>
      </c>
      <c r="B13" s="111">
        <v>5205</v>
      </c>
      <c r="C13" s="112">
        <v>5695</v>
      </c>
      <c r="D13" s="111">
        <v>5699</v>
      </c>
      <c r="E13" s="111">
        <v>5473</v>
      </c>
      <c r="F13" s="111">
        <v>5473</v>
      </c>
    </row>
    <row r="14" spans="1:6" s="36" customFormat="1" ht="14.1" customHeight="1" x14ac:dyDescent="0.25">
      <c r="A14" s="106" t="s">
        <v>12</v>
      </c>
      <c r="B14" s="111">
        <v>5205</v>
      </c>
      <c r="C14" s="112">
        <v>5695</v>
      </c>
      <c r="D14" s="111">
        <v>5699</v>
      </c>
      <c r="E14" s="111">
        <v>5473</v>
      </c>
      <c r="F14" s="111">
        <v>5473</v>
      </c>
    </row>
    <row r="15" spans="1:6" s="36" customFormat="1" ht="12.75" customHeight="1" x14ac:dyDescent="0.25">
      <c r="A15" s="145" t="s">
        <v>110</v>
      </c>
      <c r="B15" s="115">
        <v>-126705</v>
      </c>
      <c r="C15" s="116">
        <v>-135929</v>
      </c>
      <c r="D15" s="115">
        <v>-137003</v>
      </c>
      <c r="E15" s="115">
        <v>-135945</v>
      </c>
      <c r="F15" s="115">
        <v>-136106</v>
      </c>
    </row>
    <row r="16" spans="1:6" ht="11.25" customHeight="1" x14ac:dyDescent="0.25">
      <c r="A16" s="214" t="s">
        <v>2</v>
      </c>
      <c r="B16" s="117">
        <v>123849</v>
      </c>
      <c r="C16" s="200">
        <v>137789</v>
      </c>
      <c r="D16" s="117">
        <v>138003</v>
      </c>
      <c r="E16" s="117">
        <v>136945</v>
      </c>
      <c r="F16" s="117">
        <v>137106</v>
      </c>
    </row>
    <row r="17" spans="1:6" s="36" customFormat="1" ht="24" customHeight="1" x14ac:dyDescent="0.2">
      <c r="A17" s="118" t="s">
        <v>101</v>
      </c>
      <c r="B17" s="42">
        <v>-2856</v>
      </c>
      <c r="C17" s="41">
        <v>1860</v>
      </c>
      <c r="D17" s="42">
        <v>1000</v>
      </c>
      <c r="E17" s="42">
        <v>1000</v>
      </c>
      <c r="F17" s="42">
        <v>1000</v>
      </c>
    </row>
    <row r="18" spans="1:6" s="93" customFormat="1" ht="11.25" customHeight="1" x14ac:dyDescent="0.25">
      <c r="A18" s="106" t="s">
        <v>13</v>
      </c>
      <c r="B18" s="107"/>
      <c r="C18" s="108"/>
      <c r="D18" s="107"/>
      <c r="E18" s="107"/>
      <c r="F18" s="107"/>
    </row>
    <row r="19" spans="1:6" s="191" customFormat="1" ht="11.25" customHeight="1" x14ac:dyDescent="0.25">
      <c r="A19" s="110" t="s">
        <v>61</v>
      </c>
      <c r="B19" s="117">
        <v>0</v>
      </c>
      <c r="C19" s="116">
        <v>0</v>
      </c>
      <c r="D19" s="115">
        <v>0</v>
      </c>
      <c r="E19" s="115">
        <v>0</v>
      </c>
      <c r="F19" s="115">
        <v>0</v>
      </c>
    </row>
    <row r="20" spans="1:6" s="215" customFormat="1" ht="14.1" customHeight="1" x14ac:dyDescent="0.25">
      <c r="A20" s="106" t="s">
        <v>14</v>
      </c>
      <c r="B20" s="109">
        <v>0</v>
      </c>
      <c r="C20" s="108">
        <v>0</v>
      </c>
      <c r="D20" s="109">
        <v>0</v>
      </c>
      <c r="E20" s="109">
        <v>0</v>
      </c>
      <c r="F20" s="109">
        <v>0</v>
      </c>
    </row>
    <row r="21" spans="1:6" s="215" customFormat="1" ht="14.1" customHeight="1" x14ac:dyDescent="0.25">
      <c r="A21" s="106" t="s">
        <v>78</v>
      </c>
      <c r="B21" s="111">
        <v>-2856</v>
      </c>
      <c r="C21" s="112">
        <v>1860</v>
      </c>
      <c r="D21" s="111">
        <v>1000</v>
      </c>
      <c r="E21" s="111">
        <v>1000</v>
      </c>
      <c r="F21" s="111">
        <v>1000</v>
      </c>
    </row>
    <row r="22" spans="1:6" s="215" customFormat="1" ht="33.75" x14ac:dyDescent="0.2">
      <c r="A22" s="216" t="s">
        <v>197</v>
      </c>
      <c r="B22" s="83">
        <v>-2856</v>
      </c>
      <c r="C22" s="84">
        <v>1860</v>
      </c>
      <c r="D22" s="83">
        <v>1000</v>
      </c>
      <c r="E22" s="83">
        <v>1000</v>
      </c>
      <c r="F22" s="83">
        <v>1000</v>
      </c>
    </row>
    <row r="23" spans="1:6" ht="12" customHeight="1" x14ac:dyDescent="0.25">
      <c r="A23" s="285" t="s">
        <v>113</v>
      </c>
      <c r="B23" s="285"/>
      <c r="C23" s="285"/>
      <c r="D23" s="285"/>
      <c r="E23" s="285"/>
      <c r="F23" s="285"/>
    </row>
  </sheetData>
  <mergeCells count="2">
    <mergeCell ref="A23:F23"/>
    <mergeCell ref="A1:F1"/>
  </mergeCells>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1"/>
  <sheetViews>
    <sheetView showGridLines="0" zoomScaleNormal="100" zoomScaleSheetLayoutView="100" workbookViewId="0"/>
  </sheetViews>
  <sheetFormatPr defaultColWidth="8" defaultRowHeight="11.25" customHeight="1" x14ac:dyDescent="0.25"/>
  <cols>
    <col min="1" max="1" width="28.42578125" style="86" customWidth="1"/>
    <col min="2" max="6" width="8" style="86" customWidth="1"/>
    <col min="7" max="16384" width="8" style="86"/>
  </cols>
  <sheetData>
    <row r="1" spans="1:6" ht="10.5" customHeight="1" x14ac:dyDescent="0.2">
      <c r="A1" s="134" t="s">
        <v>116</v>
      </c>
    </row>
    <row r="2" spans="1:6" s="43" customFormat="1" ht="45" x14ac:dyDescent="0.2">
      <c r="A2" s="105"/>
      <c r="B2" s="148" t="s">
        <v>160</v>
      </c>
      <c r="C2" s="149" t="s">
        <v>163</v>
      </c>
      <c r="D2" s="148" t="s">
        <v>109</v>
      </c>
      <c r="E2" s="148" t="s">
        <v>161</v>
      </c>
      <c r="F2" s="148" t="s">
        <v>162</v>
      </c>
    </row>
    <row r="3" spans="1:6" ht="11.25" customHeight="1" x14ac:dyDescent="0.25">
      <c r="A3" s="2" t="s">
        <v>18</v>
      </c>
      <c r="B3" s="1"/>
      <c r="C3" s="8"/>
      <c r="D3" s="1"/>
      <c r="E3" s="1"/>
      <c r="F3" s="1"/>
    </row>
    <row r="4" spans="1:6" ht="11.25" customHeight="1" x14ac:dyDescent="0.25">
      <c r="A4" s="2" t="s">
        <v>19</v>
      </c>
      <c r="B4" s="1"/>
      <c r="C4" s="8"/>
      <c r="D4" s="1"/>
      <c r="E4" s="1"/>
      <c r="F4" s="1"/>
    </row>
    <row r="5" spans="1:6" ht="11.25" customHeight="1" x14ac:dyDescent="0.25">
      <c r="A5" s="87" t="s">
        <v>139</v>
      </c>
      <c r="B5" s="246">
        <v>1904</v>
      </c>
      <c r="C5" s="249">
        <v>1904</v>
      </c>
      <c r="D5" s="246">
        <v>1904</v>
      </c>
      <c r="E5" s="246">
        <v>1904</v>
      </c>
      <c r="F5" s="246">
        <v>1904</v>
      </c>
    </row>
    <row r="6" spans="1:6" ht="11.25" customHeight="1" x14ac:dyDescent="0.25">
      <c r="A6" s="88" t="s">
        <v>138</v>
      </c>
      <c r="B6" s="246">
        <v>78884</v>
      </c>
      <c r="C6" s="249">
        <v>84112</v>
      </c>
      <c r="D6" s="246">
        <v>84879</v>
      </c>
      <c r="E6" s="246">
        <v>88442</v>
      </c>
      <c r="F6" s="246">
        <v>92851</v>
      </c>
    </row>
    <row r="7" spans="1:6" s="90" customFormat="1" ht="14.1" customHeight="1" x14ac:dyDescent="0.25">
      <c r="A7" s="89" t="s">
        <v>20</v>
      </c>
      <c r="B7" s="247">
        <v>80788</v>
      </c>
      <c r="C7" s="250">
        <v>86016</v>
      </c>
      <c r="D7" s="247">
        <v>86783</v>
      </c>
      <c r="E7" s="247">
        <v>90346</v>
      </c>
      <c r="F7" s="247">
        <v>94755</v>
      </c>
    </row>
    <row r="8" spans="1:6" ht="11.25" customHeight="1" x14ac:dyDescent="0.25">
      <c r="A8" s="2" t="s">
        <v>21</v>
      </c>
      <c r="B8" s="246"/>
      <c r="C8" s="249"/>
      <c r="D8" s="246"/>
      <c r="E8" s="246"/>
      <c r="F8" s="246"/>
    </row>
    <row r="9" spans="1:6" ht="11.25" customHeight="1" x14ac:dyDescent="0.25">
      <c r="A9" s="87" t="s">
        <v>58</v>
      </c>
      <c r="B9" s="246">
        <v>24967</v>
      </c>
      <c r="C9" s="249">
        <v>26536</v>
      </c>
      <c r="D9" s="246">
        <v>24360</v>
      </c>
      <c r="E9" s="246">
        <v>20972</v>
      </c>
      <c r="F9" s="246">
        <v>17930</v>
      </c>
    </row>
    <row r="10" spans="1:6" ht="11.25" customHeight="1" x14ac:dyDescent="0.25">
      <c r="A10" s="87" t="s">
        <v>22</v>
      </c>
      <c r="B10" s="246">
        <v>16507</v>
      </c>
      <c r="C10" s="249">
        <v>17747</v>
      </c>
      <c r="D10" s="246">
        <v>20772</v>
      </c>
      <c r="E10" s="246">
        <v>22449</v>
      </c>
      <c r="F10" s="246">
        <v>22282</v>
      </c>
    </row>
    <row r="11" spans="1:6" ht="11.25" customHeight="1" x14ac:dyDescent="0.25">
      <c r="A11" s="87" t="s">
        <v>3</v>
      </c>
      <c r="B11" s="246">
        <v>1858</v>
      </c>
      <c r="C11" s="249">
        <v>1858</v>
      </c>
      <c r="D11" s="246">
        <v>1858</v>
      </c>
      <c r="E11" s="246">
        <v>1858</v>
      </c>
      <c r="F11" s="246">
        <v>1858</v>
      </c>
    </row>
    <row r="12" spans="1:6" s="90" customFormat="1" ht="14.1" customHeight="1" x14ac:dyDescent="0.25">
      <c r="A12" s="3" t="s">
        <v>23</v>
      </c>
      <c r="B12" s="247">
        <v>43332</v>
      </c>
      <c r="C12" s="250">
        <v>46141</v>
      </c>
      <c r="D12" s="247">
        <v>46990</v>
      </c>
      <c r="E12" s="247">
        <v>45279</v>
      </c>
      <c r="F12" s="247">
        <v>42070</v>
      </c>
    </row>
    <row r="13" spans="1:6" s="85" customFormat="1" ht="14.1" customHeight="1" x14ac:dyDescent="0.25">
      <c r="A13" s="91" t="s">
        <v>24</v>
      </c>
      <c r="B13" s="248">
        <v>124120</v>
      </c>
      <c r="C13" s="251">
        <v>132157</v>
      </c>
      <c r="D13" s="248">
        <v>133773</v>
      </c>
      <c r="E13" s="248">
        <v>135625</v>
      </c>
      <c r="F13" s="248">
        <v>136825</v>
      </c>
    </row>
    <row r="14" spans="1:6" ht="11.25" customHeight="1" x14ac:dyDescent="0.25">
      <c r="A14" s="4" t="s">
        <v>25</v>
      </c>
      <c r="B14" s="246"/>
      <c r="C14" s="249"/>
      <c r="D14" s="246"/>
      <c r="E14" s="246"/>
      <c r="F14" s="246"/>
    </row>
    <row r="15" spans="1:6" ht="11.25" customHeight="1" x14ac:dyDescent="0.25">
      <c r="A15" s="4" t="s">
        <v>26</v>
      </c>
      <c r="B15" s="246"/>
      <c r="C15" s="249"/>
      <c r="D15" s="246"/>
      <c r="E15" s="246"/>
      <c r="F15" s="246"/>
    </row>
    <row r="16" spans="1:6" ht="11.25" customHeight="1" x14ac:dyDescent="0.25">
      <c r="A16" s="5" t="s">
        <v>53</v>
      </c>
      <c r="B16" s="246">
        <v>42322</v>
      </c>
      <c r="C16" s="249">
        <v>45253</v>
      </c>
      <c r="D16" s="246">
        <v>48095</v>
      </c>
      <c r="E16" s="246">
        <v>51444</v>
      </c>
      <c r="F16" s="246">
        <v>54420</v>
      </c>
    </row>
    <row r="17" spans="1:6" ht="11.25" customHeight="1" x14ac:dyDescent="0.25">
      <c r="A17" s="5" t="s">
        <v>62</v>
      </c>
      <c r="B17" s="246">
        <v>7606</v>
      </c>
      <c r="C17" s="249">
        <v>7606</v>
      </c>
      <c r="D17" s="246">
        <v>7606</v>
      </c>
      <c r="E17" s="246">
        <v>7606</v>
      </c>
      <c r="F17" s="246">
        <v>7606</v>
      </c>
    </row>
    <row r="18" spans="1:6" s="90" customFormat="1" ht="14.1" customHeight="1" x14ac:dyDescent="0.25">
      <c r="A18" s="6" t="s">
        <v>28</v>
      </c>
      <c r="B18" s="247">
        <v>49928</v>
      </c>
      <c r="C18" s="250">
        <v>52859</v>
      </c>
      <c r="D18" s="247">
        <v>55701</v>
      </c>
      <c r="E18" s="247">
        <v>59050</v>
      </c>
      <c r="F18" s="247">
        <v>62026</v>
      </c>
    </row>
    <row r="19" spans="1:6" ht="11.25" customHeight="1" x14ac:dyDescent="0.25">
      <c r="A19" s="2" t="s">
        <v>29</v>
      </c>
      <c r="B19" s="246"/>
      <c r="C19" s="249"/>
      <c r="D19" s="246"/>
      <c r="E19" s="246"/>
      <c r="F19" s="246"/>
    </row>
    <row r="20" spans="1:6" ht="11.25" customHeight="1" x14ac:dyDescent="0.25">
      <c r="A20" s="5" t="s">
        <v>16</v>
      </c>
      <c r="B20" s="246">
        <v>28005</v>
      </c>
      <c r="C20" s="249">
        <v>31251</v>
      </c>
      <c r="D20" s="246">
        <v>29025</v>
      </c>
      <c r="E20" s="246">
        <v>26528</v>
      </c>
      <c r="F20" s="246">
        <v>23752</v>
      </c>
    </row>
    <row r="21" spans="1:6" s="90" customFormat="1" ht="11.25" customHeight="1" x14ac:dyDescent="0.25">
      <c r="A21" s="6" t="s">
        <v>30</v>
      </c>
      <c r="B21" s="247">
        <v>28005</v>
      </c>
      <c r="C21" s="250">
        <v>31251</v>
      </c>
      <c r="D21" s="247">
        <v>29025</v>
      </c>
      <c r="E21" s="247">
        <v>26528</v>
      </c>
      <c r="F21" s="247">
        <v>23752</v>
      </c>
    </row>
    <row r="22" spans="1:6" s="85" customFormat="1" ht="11.25" customHeight="1" x14ac:dyDescent="0.25">
      <c r="A22" s="4" t="s">
        <v>31</v>
      </c>
      <c r="B22" s="252">
        <v>77933</v>
      </c>
      <c r="C22" s="253">
        <v>84110</v>
      </c>
      <c r="D22" s="252">
        <v>84726</v>
      </c>
      <c r="E22" s="252">
        <v>85578</v>
      </c>
      <c r="F22" s="252">
        <v>85778</v>
      </c>
    </row>
    <row r="23" spans="1:6" s="85" customFormat="1" ht="11.25" customHeight="1" x14ac:dyDescent="0.25">
      <c r="A23" s="7" t="s">
        <v>32</v>
      </c>
      <c r="B23" s="254">
        <v>46187</v>
      </c>
      <c r="C23" s="255">
        <v>48047</v>
      </c>
      <c r="D23" s="254">
        <v>49047</v>
      </c>
      <c r="E23" s="254">
        <v>50047</v>
      </c>
      <c r="F23" s="254">
        <v>51047</v>
      </c>
    </row>
    <row r="24" spans="1:6" ht="15.75" customHeight="1" x14ac:dyDescent="0.25">
      <c r="A24" s="37" t="s">
        <v>102</v>
      </c>
      <c r="B24" s="256"/>
      <c r="C24" s="257"/>
      <c r="D24" s="256"/>
      <c r="E24" s="256"/>
      <c r="F24" s="256"/>
    </row>
    <row r="25" spans="1:6" ht="11.25" customHeight="1" x14ac:dyDescent="0.25">
      <c r="A25" s="66" t="s">
        <v>33</v>
      </c>
      <c r="B25" s="256">
        <v>16657</v>
      </c>
      <c r="C25" s="257">
        <v>16657</v>
      </c>
      <c r="D25" s="256">
        <v>16657</v>
      </c>
      <c r="E25" s="256">
        <v>16657</v>
      </c>
      <c r="F25" s="256">
        <v>16657</v>
      </c>
    </row>
    <row r="26" spans="1:6" ht="11.25" customHeight="1" x14ac:dyDescent="0.25">
      <c r="A26" s="66" t="s">
        <v>34</v>
      </c>
      <c r="B26" s="256">
        <v>13412</v>
      </c>
      <c r="C26" s="257">
        <v>14412</v>
      </c>
      <c r="D26" s="256">
        <v>15412</v>
      </c>
      <c r="E26" s="256">
        <v>16412</v>
      </c>
      <c r="F26" s="256">
        <v>17412</v>
      </c>
    </row>
    <row r="27" spans="1:6" ht="11.25" customHeight="1" x14ac:dyDescent="0.25">
      <c r="A27" s="119" t="s">
        <v>83</v>
      </c>
      <c r="B27" s="256">
        <v>16118</v>
      </c>
      <c r="C27" s="257">
        <v>16978</v>
      </c>
      <c r="D27" s="256">
        <v>16978</v>
      </c>
      <c r="E27" s="256">
        <v>16978</v>
      </c>
      <c r="F27" s="256">
        <v>16978</v>
      </c>
    </row>
    <row r="28" spans="1:6" ht="11.25" customHeight="1" x14ac:dyDescent="0.25">
      <c r="A28" s="92" t="s">
        <v>133</v>
      </c>
      <c r="B28" s="258">
        <v>46187</v>
      </c>
      <c r="C28" s="259">
        <v>48047</v>
      </c>
      <c r="D28" s="258">
        <v>49047</v>
      </c>
      <c r="E28" s="258">
        <v>50047</v>
      </c>
      <c r="F28" s="258">
        <v>51047</v>
      </c>
    </row>
    <row r="29" spans="1:6" ht="25.5" customHeight="1" x14ac:dyDescent="0.25">
      <c r="A29" s="288" t="s">
        <v>202</v>
      </c>
      <c r="B29" s="289"/>
      <c r="C29" s="289"/>
      <c r="D29" s="289"/>
      <c r="E29" s="289"/>
      <c r="F29" s="289"/>
    </row>
    <row r="30" spans="1:6" ht="11.25" customHeight="1" x14ac:dyDescent="0.2">
      <c r="A30" s="287"/>
      <c r="B30" s="287"/>
      <c r="C30" s="287"/>
      <c r="D30" s="64"/>
      <c r="E30" s="64"/>
      <c r="F30" s="64"/>
    </row>
    <row r="31" spans="1:6" ht="11.25" customHeight="1" x14ac:dyDescent="0.25">
      <c r="A31" s="64"/>
      <c r="B31" s="64"/>
      <c r="C31" s="64"/>
      <c r="D31" s="64"/>
      <c r="E31" s="64"/>
      <c r="F31" s="64"/>
    </row>
  </sheetData>
  <mergeCells count="2">
    <mergeCell ref="A30:C30"/>
    <mergeCell ref="A29:F29"/>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6"/>
  <sheetViews>
    <sheetView showGridLines="0" zoomScaleNormal="100" zoomScaleSheetLayoutView="100" workbookViewId="0">
      <selection sqref="A1:F1"/>
    </sheetView>
  </sheetViews>
  <sheetFormatPr defaultColWidth="8" defaultRowHeight="11.25" customHeight="1" x14ac:dyDescent="0.25"/>
  <cols>
    <col min="1" max="1" width="30" style="35" customWidth="1"/>
    <col min="2" max="2" width="7.140625" style="94" customWidth="1"/>
    <col min="3" max="3" width="8.42578125" style="94" customWidth="1"/>
    <col min="4" max="4" width="7.140625" style="94" customWidth="1"/>
    <col min="5" max="5" width="8.5703125" style="94" customWidth="1"/>
    <col min="6" max="6" width="6.42578125" style="94" customWidth="1"/>
    <col min="7" max="16384" width="8" style="35"/>
  </cols>
  <sheetData>
    <row r="1" spans="1:6" ht="21.75" customHeight="1" x14ac:dyDescent="0.25">
      <c r="A1" s="290" t="s">
        <v>165</v>
      </c>
      <c r="B1" s="290"/>
      <c r="C1" s="290"/>
      <c r="D1" s="290"/>
      <c r="E1" s="290"/>
      <c r="F1" s="290"/>
    </row>
    <row r="2" spans="1:6" ht="11.25" customHeight="1" x14ac:dyDescent="0.25">
      <c r="A2" s="36"/>
    </row>
    <row r="3" spans="1:6" s="65" customFormat="1" ht="45.75" customHeight="1" x14ac:dyDescent="0.25">
      <c r="A3" s="121"/>
      <c r="B3" s="217" t="s">
        <v>167</v>
      </c>
      <c r="C3" s="217" t="s">
        <v>168</v>
      </c>
      <c r="D3" s="217" t="s">
        <v>169</v>
      </c>
      <c r="E3" s="217" t="s">
        <v>170</v>
      </c>
      <c r="F3" s="217" t="s">
        <v>171</v>
      </c>
    </row>
    <row r="4" spans="1:6" s="94" customFormat="1" ht="11.25" customHeight="1" x14ac:dyDescent="0.25">
      <c r="A4" s="95" t="s">
        <v>166</v>
      </c>
      <c r="B4" s="16"/>
      <c r="C4" s="16"/>
      <c r="D4" s="16"/>
      <c r="E4" s="16"/>
      <c r="F4" s="16"/>
    </row>
    <row r="5" spans="1:6" ht="22.5" x14ac:dyDescent="0.25">
      <c r="A5" s="120" t="s">
        <v>84</v>
      </c>
      <c r="B5" s="16">
        <v>16118</v>
      </c>
      <c r="C5" s="16">
        <v>7412</v>
      </c>
      <c r="D5" s="16">
        <v>6000</v>
      </c>
      <c r="E5" s="16">
        <v>16657</v>
      </c>
      <c r="F5" s="16">
        <v>46187</v>
      </c>
    </row>
    <row r="6" spans="1:6" s="69" customFormat="1" ht="11.25" customHeight="1" x14ac:dyDescent="0.25">
      <c r="A6" s="96" t="s">
        <v>42</v>
      </c>
      <c r="B6" s="39">
        <v>16118</v>
      </c>
      <c r="C6" s="39">
        <v>7412</v>
      </c>
      <c r="D6" s="39">
        <v>6000</v>
      </c>
      <c r="E6" s="39">
        <v>16657</v>
      </c>
      <c r="F6" s="39">
        <v>46187</v>
      </c>
    </row>
    <row r="7" spans="1:6" ht="11.25" customHeight="1" x14ac:dyDescent="0.25">
      <c r="A7" s="70" t="s">
        <v>52</v>
      </c>
      <c r="B7" s="16"/>
      <c r="C7" s="16"/>
      <c r="D7" s="16"/>
      <c r="E7" s="16"/>
      <c r="F7" s="16"/>
    </row>
    <row r="8" spans="1:6" ht="11.25" customHeight="1" x14ac:dyDescent="0.25">
      <c r="A8" s="78" t="s">
        <v>103</v>
      </c>
      <c r="B8" s="16">
        <v>1860</v>
      </c>
      <c r="C8" s="16">
        <v>0</v>
      </c>
      <c r="D8" s="16">
        <v>0</v>
      </c>
      <c r="E8" s="16">
        <v>0</v>
      </c>
      <c r="F8" s="16">
        <v>1860</v>
      </c>
    </row>
    <row r="9" spans="1:6" s="69" customFormat="1" ht="10.5" x14ac:dyDescent="0.25">
      <c r="A9" s="96" t="s">
        <v>15</v>
      </c>
      <c r="B9" s="39">
        <v>1860</v>
      </c>
      <c r="C9" s="39">
        <v>0</v>
      </c>
      <c r="D9" s="39">
        <v>0</v>
      </c>
      <c r="E9" s="39">
        <v>0</v>
      </c>
      <c r="F9" s="39">
        <v>1860</v>
      </c>
    </row>
    <row r="10" spans="1:6" ht="11.25" customHeight="1" x14ac:dyDescent="0.25">
      <c r="A10" s="70" t="s">
        <v>43</v>
      </c>
      <c r="B10" s="16"/>
      <c r="C10" s="16"/>
      <c r="D10" s="16"/>
      <c r="E10" s="16"/>
      <c r="F10" s="16"/>
    </row>
    <row r="11" spans="1:6" ht="11.25" customHeight="1" x14ac:dyDescent="0.25">
      <c r="A11" s="48" t="s">
        <v>134</v>
      </c>
      <c r="B11" s="16">
        <v>0</v>
      </c>
      <c r="C11" s="16">
        <v>0</v>
      </c>
      <c r="D11" s="16">
        <v>0</v>
      </c>
      <c r="E11" s="16">
        <v>0</v>
      </c>
      <c r="F11" s="16">
        <v>0</v>
      </c>
    </row>
    <row r="12" spans="1:6" s="69" customFormat="1" ht="11.25" customHeight="1" x14ac:dyDescent="0.25">
      <c r="A12" s="68" t="s">
        <v>140</v>
      </c>
      <c r="B12" s="39">
        <v>0</v>
      </c>
      <c r="C12" s="39">
        <v>0</v>
      </c>
      <c r="D12" s="39">
        <v>0</v>
      </c>
      <c r="E12" s="39">
        <v>0</v>
      </c>
      <c r="F12" s="39">
        <v>0</v>
      </c>
    </row>
    <row r="13" spans="1:6" s="69" customFormat="1" ht="11.25" customHeight="1" x14ac:dyDescent="0.25">
      <c r="A13" s="222" t="s">
        <v>180</v>
      </c>
      <c r="B13" s="16"/>
      <c r="C13" s="16"/>
      <c r="D13" s="16"/>
      <c r="E13" s="16"/>
      <c r="F13" s="16"/>
    </row>
    <row r="14" spans="1:6" s="69" customFormat="1" ht="11.25" customHeight="1" x14ac:dyDescent="0.25">
      <c r="A14" s="48" t="s">
        <v>181</v>
      </c>
      <c r="B14" s="16">
        <v>-1000</v>
      </c>
      <c r="C14" s="16">
        <v>0</v>
      </c>
      <c r="D14" s="16">
        <v>1000</v>
      </c>
      <c r="E14" s="16">
        <v>0</v>
      </c>
      <c r="F14" s="16">
        <v>0</v>
      </c>
    </row>
    <row r="15" spans="1:6" s="36" customFormat="1" ht="22.5" x14ac:dyDescent="0.25">
      <c r="A15" s="232" t="s">
        <v>186</v>
      </c>
      <c r="B15" s="233">
        <v>16978</v>
      </c>
      <c r="C15" s="233">
        <v>7412</v>
      </c>
      <c r="D15" s="233">
        <v>7000</v>
      </c>
      <c r="E15" s="233">
        <v>16657</v>
      </c>
      <c r="F15" s="233">
        <v>48047</v>
      </c>
    </row>
    <row r="16" spans="1:6" ht="11.25" customHeight="1" x14ac:dyDescent="0.25">
      <c r="A16" s="291" t="s">
        <v>112</v>
      </c>
      <c r="B16" s="291"/>
      <c r="C16" s="291"/>
      <c r="D16" s="291"/>
      <c r="E16" s="291"/>
      <c r="F16" s="291"/>
    </row>
  </sheetData>
  <mergeCells count="2">
    <mergeCell ref="A1:F1"/>
    <mergeCell ref="A16:F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8"/>
  <sheetViews>
    <sheetView showGridLines="0" zoomScaleNormal="100" zoomScaleSheetLayoutView="100" workbookViewId="0"/>
  </sheetViews>
  <sheetFormatPr defaultColWidth="8" defaultRowHeight="11.25" customHeight="1" x14ac:dyDescent="0.25"/>
  <cols>
    <col min="1" max="1" width="29.42578125" style="35" customWidth="1"/>
    <col min="2" max="2" width="7.42578125" style="35" customWidth="1"/>
    <col min="3" max="3" width="7.85546875" style="35" customWidth="1"/>
    <col min="4" max="5" width="8.28515625" style="35" customWidth="1"/>
    <col min="6" max="6" width="7.140625" style="35" customWidth="1"/>
    <col min="7" max="16384" width="8" style="35"/>
  </cols>
  <sheetData>
    <row r="1" spans="1:6" ht="11.25" customHeight="1" x14ac:dyDescent="0.25">
      <c r="A1" s="36" t="s">
        <v>117</v>
      </c>
    </row>
    <row r="2" spans="1:6" ht="45" x14ac:dyDescent="0.25">
      <c r="A2" s="105"/>
      <c r="B2" s="148" t="s">
        <v>160</v>
      </c>
      <c r="C2" s="149" t="s">
        <v>163</v>
      </c>
      <c r="D2" s="148" t="s">
        <v>109</v>
      </c>
      <c r="E2" s="148" t="s">
        <v>161</v>
      </c>
      <c r="F2" s="148" t="s">
        <v>162</v>
      </c>
    </row>
    <row r="3" spans="1:6" ht="11.25" customHeight="1" x14ac:dyDescent="0.25">
      <c r="A3" s="37" t="s">
        <v>35</v>
      </c>
      <c r="B3" s="16"/>
      <c r="C3" s="17"/>
      <c r="D3" s="16"/>
      <c r="E3" s="16"/>
      <c r="F3" s="16"/>
    </row>
    <row r="4" spans="1:6" ht="11.25" customHeight="1" x14ac:dyDescent="0.25">
      <c r="A4" s="38" t="s">
        <v>36</v>
      </c>
      <c r="B4" s="16"/>
      <c r="C4" s="17"/>
      <c r="D4" s="16"/>
      <c r="E4" s="16"/>
      <c r="F4" s="16"/>
    </row>
    <row r="5" spans="1:6" ht="11.25" customHeight="1" x14ac:dyDescent="0.25">
      <c r="A5" s="66" t="s">
        <v>1</v>
      </c>
      <c r="B5" s="16">
        <v>103943</v>
      </c>
      <c r="C5" s="17">
        <v>132561</v>
      </c>
      <c r="D5" s="16">
        <v>137226</v>
      </c>
      <c r="E5" s="16">
        <v>133382</v>
      </c>
      <c r="F5" s="16">
        <v>132697</v>
      </c>
    </row>
    <row r="6" spans="1:6" x14ac:dyDescent="0.25">
      <c r="A6" s="122" t="s">
        <v>65</v>
      </c>
      <c r="B6" s="16">
        <v>5009</v>
      </c>
      <c r="C6" s="17">
        <v>5499</v>
      </c>
      <c r="D6" s="16">
        <v>5503</v>
      </c>
      <c r="E6" s="16">
        <v>5277</v>
      </c>
      <c r="F6" s="16">
        <v>5277</v>
      </c>
    </row>
    <row r="7" spans="1:6" ht="22.5" x14ac:dyDescent="0.25">
      <c r="A7" s="122" t="s">
        <v>179</v>
      </c>
      <c r="B7" s="16">
        <v>4253</v>
      </c>
      <c r="C7" s="17">
        <v>4639</v>
      </c>
      <c r="D7" s="16">
        <v>4643</v>
      </c>
      <c r="E7" s="16">
        <v>4417</v>
      </c>
      <c r="F7" s="16">
        <v>4417</v>
      </c>
    </row>
    <row r="8" spans="1:6" ht="11.25" customHeight="1" x14ac:dyDescent="0.25">
      <c r="A8" s="66" t="s">
        <v>0</v>
      </c>
      <c r="B8" s="16">
        <v>15631</v>
      </c>
      <c r="C8" s="17">
        <v>1056</v>
      </c>
      <c r="D8" s="16">
        <v>1056</v>
      </c>
      <c r="E8" s="16">
        <v>1056</v>
      </c>
      <c r="F8" s="16">
        <v>1056</v>
      </c>
    </row>
    <row r="9" spans="1:6" x14ac:dyDescent="0.25">
      <c r="A9" s="68" t="s">
        <v>37</v>
      </c>
      <c r="B9" s="39">
        <v>128836</v>
      </c>
      <c r="C9" s="47">
        <v>143755</v>
      </c>
      <c r="D9" s="39">
        <v>148428</v>
      </c>
      <c r="E9" s="39">
        <v>144132</v>
      </c>
      <c r="F9" s="39">
        <v>143447</v>
      </c>
    </row>
    <row r="10" spans="1:6" s="69" customFormat="1" ht="11.25" customHeight="1" x14ac:dyDescent="0.25">
      <c r="A10" s="38" t="s">
        <v>38</v>
      </c>
      <c r="B10" s="16"/>
      <c r="C10" s="17"/>
      <c r="D10" s="16"/>
      <c r="E10" s="16"/>
      <c r="F10" s="16"/>
    </row>
    <row r="11" spans="1:6" ht="11.25" customHeight="1" x14ac:dyDescent="0.25">
      <c r="A11" s="66" t="s">
        <v>27</v>
      </c>
      <c r="B11" s="16">
        <v>95924</v>
      </c>
      <c r="C11" s="17">
        <v>100913</v>
      </c>
      <c r="D11" s="16">
        <v>104709</v>
      </c>
      <c r="E11" s="16">
        <v>106354</v>
      </c>
      <c r="F11" s="16">
        <v>106864</v>
      </c>
    </row>
    <row r="12" spans="1:6" ht="11.25" customHeight="1" x14ac:dyDescent="0.25">
      <c r="A12" s="66" t="s">
        <v>16</v>
      </c>
      <c r="B12" s="16">
        <v>18218</v>
      </c>
      <c r="C12" s="17">
        <v>24387</v>
      </c>
      <c r="D12" s="16">
        <v>27513</v>
      </c>
      <c r="E12" s="16">
        <v>23161</v>
      </c>
      <c r="F12" s="16">
        <v>23906</v>
      </c>
    </row>
    <row r="13" spans="1:6" ht="11.25" customHeight="1" x14ac:dyDescent="0.25">
      <c r="A13" s="123" t="s">
        <v>178</v>
      </c>
      <c r="B13" s="16">
        <v>5009</v>
      </c>
      <c r="C13" s="17">
        <v>5499</v>
      </c>
      <c r="D13" s="16">
        <v>5503</v>
      </c>
      <c r="E13" s="16">
        <v>5277</v>
      </c>
      <c r="F13" s="16">
        <v>5277</v>
      </c>
    </row>
    <row r="14" spans="1:6" x14ac:dyDescent="0.25">
      <c r="A14" s="50" t="s">
        <v>39</v>
      </c>
      <c r="B14" s="49">
        <v>119151</v>
      </c>
      <c r="C14" s="51">
        <v>130799</v>
      </c>
      <c r="D14" s="49">
        <v>137725</v>
      </c>
      <c r="E14" s="49">
        <v>134792</v>
      </c>
      <c r="F14" s="49">
        <v>136047</v>
      </c>
    </row>
    <row r="15" spans="1:6" ht="22.5" x14ac:dyDescent="0.25">
      <c r="A15" s="82" t="s">
        <v>104</v>
      </c>
      <c r="B15" s="103">
        <v>9685</v>
      </c>
      <c r="C15" s="104">
        <v>12956</v>
      </c>
      <c r="D15" s="103">
        <v>10703</v>
      </c>
      <c r="E15" s="103">
        <v>9340</v>
      </c>
      <c r="F15" s="103">
        <v>7400</v>
      </c>
    </row>
    <row r="16" spans="1:6" s="69" customFormat="1" ht="11.25" customHeight="1" x14ac:dyDescent="0.25">
      <c r="A16" s="37" t="s">
        <v>40</v>
      </c>
      <c r="B16" s="16"/>
      <c r="C16" s="17"/>
      <c r="D16" s="16"/>
      <c r="E16" s="16"/>
      <c r="F16" s="16"/>
    </row>
    <row r="17" spans="1:6" s="36" customFormat="1" x14ac:dyDescent="0.25">
      <c r="A17" s="37" t="s">
        <v>38</v>
      </c>
      <c r="B17" s="16"/>
      <c r="C17" s="17"/>
      <c r="D17" s="16"/>
      <c r="E17" s="16"/>
      <c r="F17" s="16"/>
    </row>
    <row r="18" spans="1:6" ht="11.25" customHeight="1" x14ac:dyDescent="0.25">
      <c r="A18" s="122" t="s">
        <v>123</v>
      </c>
      <c r="B18" s="16">
        <v>9685</v>
      </c>
      <c r="C18" s="17">
        <v>12956</v>
      </c>
      <c r="D18" s="16">
        <v>10703</v>
      </c>
      <c r="E18" s="16">
        <v>9340</v>
      </c>
      <c r="F18" s="16">
        <v>7400</v>
      </c>
    </row>
    <row r="19" spans="1:6" s="192" customFormat="1" ht="11.25" customHeight="1" x14ac:dyDescent="0.25">
      <c r="A19" s="68" t="s">
        <v>39</v>
      </c>
      <c r="B19" s="39">
        <v>9685</v>
      </c>
      <c r="C19" s="47">
        <v>12956</v>
      </c>
      <c r="D19" s="39">
        <v>10703</v>
      </c>
      <c r="E19" s="39">
        <v>9340</v>
      </c>
      <c r="F19" s="39">
        <v>7400</v>
      </c>
    </row>
    <row r="20" spans="1:6" s="192" customFormat="1" ht="22.5" x14ac:dyDescent="0.25">
      <c r="A20" s="235" t="s">
        <v>105</v>
      </c>
      <c r="B20" s="79">
        <v>-9685</v>
      </c>
      <c r="C20" s="80">
        <v>-12956</v>
      </c>
      <c r="D20" s="79">
        <v>-10703</v>
      </c>
      <c r="E20" s="79">
        <v>-9340</v>
      </c>
      <c r="F20" s="79">
        <v>-7400</v>
      </c>
    </row>
    <row r="21" spans="1:6" s="192" customFormat="1" x14ac:dyDescent="0.25">
      <c r="A21" s="38" t="s">
        <v>41</v>
      </c>
      <c r="B21" s="16"/>
      <c r="C21" s="17"/>
      <c r="D21" s="16"/>
      <c r="E21" s="16"/>
      <c r="F21" s="16"/>
    </row>
    <row r="22" spans="1:6" s="192" customFormat="1" ht="11.25" customHeight="1" x14ac:dyDescent="0.25">
      <c r="A22" s="124" t="s">
        <v>106</v>
      </c>
      <c r="B22" s="236">
        <v>0</v>
      </c>
      <c r="C22" s="237">
        <v>0</v>
      </c>
      <c r="D22" s="236">
        <v>0</v>
      </c>
      <c r="E22" s="236">
        <v>0</v>
      </c>
      <c r="F22" s="236">
        <v>0</v>
      </c>
    </row>
    <row r="23" spans="1:6" s="192" customFormat="1" ht="11.25" customHeight="1" x14ac:dyDescent="0.25">
      <c r="A23" s="122" t="s">
        <v>175</v>
      </c>
      <c r="B23" s="16">
        <v>1904</v>
      </c>
      <c r="C23" s="17">
        <v>1904</v>
      </c>
      <c r="D23" s="16">
        <v>1904</v>
      </c>
      <c r="E23" s="16">
        <v>1904</v>
      </c>
      <c r="F23" s="16">
        <v>1904</v>
      </c>
    </row>
    <row r="24" spans="1:6" s="193" customFormat="1" ht="11.25" customHeight="1" x14ac:dyDescent="0.25">
      <c r="A24" s="220" t="s">
        <v>176</v>
      </c>
      <c r="B24" s="275">
        <v>1904</v>
      </c>
      <c r="C24" s="276">
        <v>1904</v>
      </c>
      <c r="D24" s="275">
        <v>1904</v>
      </c>
      <c r="E24" s="275">
        <v>1904</v>
      </c>
      <c r="F24" s="275">
        <v>1904</v>
      </c>
    </row>
    <row r="25" spans="1:6" ht="11.25" customHeight="1" x14ac:dyDescent="0.2">
      <c r="A25" s="292" t="s">
        <v>112</v>
      </c>
      <c r="B25" s="292"/>
      <c r="C25" s="292"/>
      <c r="D25" s="292"/>
      <c r="E25" s="292"/>
      <c r="F25" s="292"/>
    </row>
    <row r="26" spans="1:6" ht="24" customHeight="1" x14ac:dyDescent="0.25"/>
    <row r="27" spans="1:6" s="69" customFormat="1" ht="11.25" customHeight="1" x14ac:dyDescent="0.25">
      <c r="A27" s="35"/>
      <c r="B27" s="35"/>
      <c r="C27" s="35"/>
      <c r="D27" s="35"/>
      <c r="E27" s="35"/>
      <c r="F27" s="35"/>
    </row>
    <row r="28" spans="1:6" s="36" customFormat="1" ht="21.75" customHeight="1" x14ac:dyDescent="0.25">
      <c r="A28" s="35"/>
      <c r="B28" s="35"/>
      <c r="C28" s="35"/>
      <c r="D28" s="35"/>
      <c r="E28" s="35"/>
      <c r="F28" s="35"/>
    </row>
    <row r="33" spans="1:6" ht="23.25" customHeight="1" x14ac:dyDescent="0.25"/>
    <row r="37" spans="1:6" s="192" customFormat="1" ht="11.25" customHeight="1" x14ac:dyDescent="0.25">
      <c r="A37" s="35"/>
      <c r="B37" s="35"/>
      <c r="C37" s="35"/>
      <c r="D37" s="35"/>
      <c r="E37" s="35"/>
      <c r="F37" s="35"/>
    </row>
    <row r="38" spans="1:6" s="192" customFormat="1" ht="11.25" customHeight="1" x14ac:dyDescent="0.25">
      <c r="A38" s="35"/>
      <c r="B38" s="35"/>
      <c r="C38" s="35"/>
      <c r="D38" s="35"/>
      <c r="E38" s="35"/>
      <c r="F38" s="35"/>
    </row>
    <row r="39" spans="1:6" s="192" customFormat="1" x14ac:dyDescent="0.25">
      <c r="A39" s="35"/>
      <c r="B39" s="35"/>
      <c r="C39" s="35"/>
      <c r="D39" s="35"/>
      <c r="E39" s="35"/>
      <c r="F39" s="35"/>
    </row>
    <row r="40" spans="1:6" s="192" customFormat="1" ht="11.25" customHeight="1" x14ac:dyDescent="0.25">
      <c r="A40" s="35"/>
      <c r="B40" s="35"/>
      <c r="C40" s="35"/>
      <c r="D40" s="35"/>
      <c r="E40" s="35"/>
      <c r="F40" s="35"/>
    </row>
    <row r="41" spans="1:6" s="193" customFormat="1" ht="11.25" customHeight="1" x14ac:dyDescent="0.25">
      <c r="A41" s="35"/>
      <c r="B41" s="35"/>
      <c r="C41" s="35"/>
      <c r="D41" s="35"/>
      <c r="E41" s="35"/>
      <c r="F41" s="35"/>
    </row>
    <row r="42" spans="1:6" s="192" customFormat="1" ht="11.25" customHeight="1" x14ac:dyDescent="0.25">
      <c r="A42" s="35"/>
      <c r="B42" s="35"/>
      <c r="C42" s="35"/>
      <c r="D42" s="35"/>
      <c r="E42" s="35"/>
      <c r="F42" s="35"/>
    </row>
    <row r="43" spans="1:6" s="192" customFormat="1" ht="11.25" customHeight="1" x14ac:dyDescent="0.25">
      <c r="A43" s="35"/>
      <c r="B43" s="35"/>
      <c r="C43" s="35"/>
      <c r="D43" s="35"/>
      <c r="E43" s="35"/>
      <c r="F43" s="35"/>
    </row>
    <row r="44" spans="1:6" s="192" customFormat="1" ht="11.25" customHeight="1" x14ac:dyDescent="0.25">
      <c r="A44" s="35"/>
      <c r="B44" s="35"/>
      <c r="C44" s="35"/>
      <c r="D44" s="35"/>
      <c r="E44" s="35"/>
      <c r="F44" s="35"/>
    </row>
    <row r="45" spans="1:6" s="192" customFormat="1" ht="11.25" customHeight="1" x14ac:dyDescent="0.25">
      <c r="A45" s="35"/>
      <c r="B45" s="35"/>
      <c r="C45" s="35"/>
      <c r="D45" s="35"/>
      <c r="E45" s="35"/>
      <c r="F45" s="35"/>
    </row>
    <row r="46" spans="1:6" s="193" customFormat="1" ht="14.1" customHeight="1" x14ac:dyDescent="0.25">
      <c r="A46" s="35"/>
      <c r="B46" s="35"/>
      <c r="C46" s="35"/>
      <c r="D46" s="35"/>
      <c r="E46" s="35"/>
      <c r="F46" s="35"/>
    </row>
    <row r="47" spans="1:6" s="194" customFormat="1" x14ac:dyDescent="0.25">
      <c r="A47" s="35"/>
      <c r="B47" s="35"/>
      <c r="C47" s="35"/>
      <c r="D47" s="35"/>
      <c r="E47" s="35"/>
      <c r="F47" s="35"/>
    </row>
    <row r="48" spans="1:6" s="36" customFormat="1" ht="13.5" customHeight="1" x14ac:dyDescent="0.25">
      <c r="A48" s="35"/>
      <c r="B48" s="35"/>
      <c r="C48" s="35"/>
      <c r="D48" s="35"/>
      <c r="E48" s="35"/>
      <c r="F48" s="35"/>
    </row>
  </sheetData>
  <mergeCells count="1">
    <mergeCell ref="A25:F25"/>
  </mergeCells>
  <pageMargins left="0.25" right="0.25"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3"/>
  <sheetViews>
    <sheetView showGridLines="0" zoomScaleNormal="100" zoomScaleSheetLayoutView="100" workbookViewId="0"/>
  </sheetViews>
  <sheetFormatPr defaultColWidth="9.140625" defaultRowHeight="11.25" customHeight="1" x14ac:dyDescent="0.25"/>
  <cols>
    <col min="1" max="1" width="28.42578125" style="11" customWidth="1"/>
    <col min="2" max="2" width="8" style="11" customWidth="1"/>
    <col min="3" max="4" width="7.85546875" style="53" customWidth="1"/>
    <col min="5" max="5" width="8" style="53" customWidth="1"/>
    <col min="6" max="6" width="8.28515625" style="53" customWidth="1"/>
    <col min="7" max="16384" width="9.140625" style="53"/>
  </cols>
  <sheetData>
    <row r="1" spans="1:6" ht="11.25" customHeight="1" x14ac:dyDescent="0.25">
      <c r="A1" s="12" t="s">
        <v>118</v>
      </c>
      <c r="B1" s="10"/>
      <c r="C1" s="97"/>
      <c r="D1" s="10"/>
      <c r="E1" s="10"/>
      <c r="F1" s="10"/>
    </row>
    <row r="2" spans="1:6" ht="45" x14ac:dyDescent="0.25">
      <c r="A2" s="105"/>
      <c r="B2" s="148" t="s">
        <v>160</v>
      </c>
      <c r="C2" s="149" t="s">
        <v>163</v>
      </c>
      <c r="D2" s="148" t="s">
        <v>109</v>
      </c>
      <c r="E2" s="148" t="s">
        <v>161</v>
      </c>
      <c r="F2" s="148" t="s">
        <v>162</v>
      </c>
    </row>
    <row r="3" spans="1:6" s="129" customFormat="1" ht="23.25" x14ac:dyDescent="0.25">
      <c r="A3" s="126" t="s">
        <v>85</v>
      </c>
      <c r="B3" s="127"/>
      <c r="C3" s="128"/>
      <c r="D3" s="127"/>
      <c r="E3" s="127"/>
      <c r="F3" s="127"/>
    </row>
    <row r="4" spans="1:6" ht="22.5" customHeight="1" x14ac:dyDescent="0.25">
      <c r="A4" s="125" t="s">
        <v>148</v>
      </c>
      <c r="B4" s="9">
        <v>9685</v>
      </c>
      <c r="C4" s="55">
        <v>12956</v>
      </c>
      <c r="D4" s="9">
        <v>10703</v>
      </c>
      <c r="E4" s="9">
        <v>9340</v>
      </c>
      <c r="F4" s="9">
        <v>7400</v>
      </c>
    </row>
    <row r="5" spans="1:6" s="58" customFormat="1" ht="11.25" customHeight="1" x14ac:dyDescent="0.25">
      <c r="A5" s="54" t="s">
        <v>44</v>
      </c>
      <c r="B5" s="56">
        <v>9685</v>
      </c>
      <c r="C5" s="57">
        <v>12956</v>
      </c>
      <c r="D5" s="56">
        <v>10703</v>
      </c>
      <c r="E5" s="56">
        <v>9340</v>
      </c>
      <c r="F5" s="56">
        <v>7400</v>
      </c>
    </row>
    <row r="6" spans="1:6" ht="34.5" x14ac:dyDescent="0.25">
      <c r="A6" s="130" t="s">
        <v>86</v>
      </c>
      <c r="B6" s="10"/>
      <c r="C6" s="55"/>
      <c r="D6" s="10"/>
      <c r="E6" s="10"/>
      <c r="F6" s="10"/>
    </row>
    <row r="7" spans="1:6" ht="11.25" customHeight="1" x14ac:dyDescent="0.25">
      <c r="A7" s="10" t="s">
        <v>51</v>
      </c>
      <c r="B7" s="10">
        <v>9685</v>
      </c>
      <c r="C7" s="55">
        <v>12956</v>
      </c>
      <c r="D7" s="10">
        <v>10703</v>
      </c>
      <c r="E7" s="10">
        <v>9340</v>
      </c>
      <c r="F7" s="10">
        <v>7400</v>
      </c>
    </row>
    <row r="8" spans="1:6" s="58" customFormat="1" ht="11.25" customHeight="1" x14ac:dyDescent="0.25">
      <c r="A8" s="131" t="s">
        <v>87</v>
      </c>
      <c r="B8" s="132">
        <v>9685</v>
      </c>
      <c r="C8" s="57">
        <v>12956</v>
      </c>
      <c r="D8" s="132">
        <v>10703</v>
      </c>
      <c r="E8" s="132">
        <v>9340</v>
      </c>
      <c r="F8" s="132">
        <v>7400</v>
      </c>
    </row>
    <row r="9" spans="1:6" ht="15" x14ac:dyDescent="0.25">
      <c r="A9" s="293" t="s">
        <v>112</v>
      </c>
      <c r="B9" s="293"/>
      <c r="C9" s="293"/>
      <c r="D9" s="293"/>
      <c r="E9" s="293"/>
      <c r="F9" s="293"/>
    </row>
    <row r="10" spans="1:6" ht="11.25" customHeight="1" x14ac:dyDescent="0.25">
      <c r="A10" s="10"/>
    </row>
    <row r="11" spans="1:6" ht="11.25" customHeight="1" x14ac:dyDescent="0.25">
      <c r="A11" s="10"/>
    </row>
    <row r="12" spans="1:6" ht="11.25" customHeight="1" x14ac:dyDescent="0.25">
      <c r="A12" s="10"/>
    </row>
    <row r="13" spans="1:6" ht="11.25" customHeight="1" x14ac:dyDescent="0.25">
      <c r="A13" s="10"/>
    </row>
  </sheetData>
  <mergeCells count="1">
    <mergeCell ref="A9:F9"/>
  </mergeCell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18"/>
  <sheetViews>
    <sheetView showGridLines="0" zoomScaleNormal="100" zoomScaleSheetLayoutView="100" workbookViewId="0"/>
  </sheetViews>
  <sheetFormatPr defaultColWidth="9.140625" defaultRowHeight="12.75" x14ac:dyDescent="0.2"/>
  <cols>
    <col min="1" max="1" width="40.140625" style="60" customWidth="1"/>
    <col min="2" max="2" width="12" style="60" customWidth="1"/>
    <col min="3" max="3" width="8.85546875" style="60" customWidth="1"/>
    <col min="4" max="4" width="7.140625" style="63" customWidth="1"/>
    <col min="5" max="16384" width="9.140625" style="60"/>
  </cols>
  <sheetData>
    <row r="1" spans="1:4" x14ac:dyDescent="0.2">
      <c r="A1" s="59" t="s">
        <v>172</v>
      </c>
      <c r="B1" s="34"/>
      <c r="C1" s="34"/>
      <c r="D1" s="13"/>
    </row>
    <row r="2" spans="1:4" s="62" customFormat="1" ht="56.25" x14ac:dyDescent="0.2">
      <c r="A2" s="238"/>
      <c r="B2" s="239" t="s">
        <v>88</v>
      </c>
      <c r="C2" s="239" t="s">
        <v>187</v>
      </c>
      <c r="D2" s="239" t="s">
        <v>89</v>
      </c>
    </row>
    <row r="3" spans="1:4" s="61" customFormat="1" ht="10.5" customHeight="1" x14ac:dyDescent="0.2">
      <c r="A3" s="44" t="s">
        <v>173</v>
      </c>
      <c r="B3" s="240"/>
      <c r="C3" s="240"/>
      <c r="D3" s="241"/>
    </row>
    <row r="4" spans="1:4" s="61" customFormat="1" ht="10.5" customHeight="1" x14ac:dyDescent="0.2">
      <c r="A4" s="242" t="s">
        <v>45</v>
      </c>
      <c r="B4" s="240">
        <v>31774</v>
      </c>
      <c r="C4" s="240">
        <v>53395</v>
      </c>
      <c r="D4" s="241">
        <v>85169</v>
      </c>
    </row>
    <row r="5" spans="1:4" s="61" customFormat="1" ht="12" customHeight="1" x14ac:dyDescent="0.2">
      <c r="A5" s="242" t="s">
        <v>90</v>
      </c>
      <c r="B5" s="240">
        <v>-6807</v>
      </c>
      <c r="C5" s="240">
        <v>-36888</v>
      </c>
      <c r="D5" s="241">
        <v>-43695</v>
      </c>
    </row>
    <row r="6" spans="1:4" s="62" customFormat="1" ht="11.25" customHeight="1" x14ac:dyDescent="0.2">
      <c r="A6" s="44" t="s">
        <v>46</v>
      </c>
      <c r="B6" s="210">
        <v>24967</v>
      </c>
      <c r="C6" s="210">
        <v>16507</v>
      </c>
      <c r="D6" s="210">
        <v>41474</v>
      </c>
    </row>
    <row r="7" spans="1:4" s="61" customFormat="1" ht="10.5" customHeight="1" x14ac:dyDescent="0.2">
      <c r="A7" s="45" t="s">
        <v>96</v>
      </c>
      <c r="B7" s="240"/>
      <c r="C7" s="240"/>
      <c r="D7" s="241"/>
    </row>
    <row r="8" spans="1:4" s="61" customFormat="1" ht="12" customHeight="1" x14ac:dyDescent="0.2">
      <c r="A8" s="260" t="s">
        <v>91</v>
      </c>
      <c r="B8" s="240"/>
      <c r="C8" s="240"/>
      <c r="D8" s="241"/>
    </row>
    <row r="9" spans="1:4" s="61" customFormat="1" ht="11.25" customHeight="1" x14ac:dyDescent="0.2">
      <c r="A9" s="242" t="s">
        <v>54</v>
      </c>
      <c r="B9" s="240">
        <v>4228</v>
      </c>
      <c r="C9" s="240">
        <v>8728</v>
      </c>
      <c r="D9" s="241">
        <v>12956</v>
      </c>
    </row>
    <row r="10" spans="1:4" s="62" customFormat="1" ht="11.25" customHeight="1" x14ac:dyDescent="0.2">
      <c r="A10" s="243" t="s">
        <v>55</v>
      </c>
      <c r="B10" s="244">
        <v>4228</v>
      </c>
      <c r="C10" s="244">
        <v>8728</v>
      </c>
      <c r="D10" s="244">
        <v>12956</v>
      </c>
    </row>
    <row r="11" spans="1:4" s="61" customFormat="1" ht="10.5" customHeight="1" x14ac:dyDescent="0.2">
      <c r="A11" s="243" t="s">
        <v>47</v>
      </c>
      <c r="B11" s="244"/>
      <c r="C11" s="244"/>
      <c r="D11" s="244"/>
    </row>
    <row r="12" spans="1:4" s="61" customFormat="1" ht="11.25" x14ac:dyDescent="0.2">
      <c r="A12" s="242" t="s">
        <v>48</v>
      </c>
      <c r="B12" s="240">
        <v>-2659</v>
      </c>
      <c r="C12" s="240">
        <v>-7488</v>
      </c>
      <c r="D12" s="241">
        <v>-10147</v>
      </c>
    </row>
    <row r="13" spans="1:4" s="62" customFormat="1" ht="11.25" customHeight="1" x14ac:dyDescent="0.2">
      <c r="A13" s="243" t="s">
        <v>64</v>
      </c>
      <c r="B13" s="210">
        <v>-2659</v>
      </c>
      <c r="C13" s="210">
        <v>-7488</v>
      </c>
      <c r="D13" s="210">
        <v>-10147</v>
      </c>
    </row>
    <row r="14" spans="1:4" s="61" customFormat="1" ht="10.5" customHeight="1" x14ac:dyDescent="0.2">
      <c r="A14" s="44" t="s">
        <v>174</v>
      </c>
      <c r="B14" s="240"/>
      <c r="C14" s="240"/>
      <c r="D14" s="241"/>
    </row>
    <row r="15" spans="1:4" s="61" customFormat="1" ht="10.5" customHeight="1" x14ac:dyDescent="0.2">
      <c r="A15" s="242" t="s">
        <v>49</v>
      </c>
      <c r="B15" s="240">
        <v>36002</v>
      </c>
      <c r="C15" s="240">
        <v>62123</v>
      </c>
      <c r="D15" s="240">
        <v>98125</v>
      </c>
    </row>
    <row r="16" spans="1:4" s="61" customFormat="1" ht="13.5" customHeight="1" x14ac:dyDescent="0.2">
      <c r="A16" s="242" t="s">
        <v>135</v>
      </c>
      <c r="B16" s="240">
        <v>-9466</v>
      </c>
      <c r="C16" s="240">
        <v>-44376</v>
      </c>
      <c r="D16" s="240">
        <v>-53842</v>
      </c>
    </row>
    <row r="17" spans="1:4" s="61" customFormat="1" ht="11.25" customHeight="1" x14ac:dyDescent="0.2">
      <c r="A17" s="245" t="s">
        <v>50</v>
      </c>
      <c r="B17" s="210">
        <v>26536</v>
      </c>
      <c r="C17" s="210">
        <v>17747</v>
      </c>
      <c r="D17" s="210">
        <v>44283</v>
      </c>
    </row>
    <row r="18" spans="1:4" ht="15" customHeight="1" x14ac:dyDescent="0.2">
      <c r="A18" s="294" t="s">
        <v>112</v>
      </c>
      <c r="B18" s="294"/>
      <c r="C18" s="294"/>
      <c r="D18" s="294"/>
    </row>
  </sheetData>
  <mergeCells count="1">
    <mergeCell ref="A18:D18"/>
  </mergeCells>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Table 1.1</vt:lpstr>
      <vt:lpstr>Table 1.2</vt:lpstr>
      <vt:lpstr>Table 2.1</vt:lpstr>
      <vt:lpstr>Table 3.1</vt:lpstr>
      <vt:lpstr>Table 3.2</vt:lpstr>
      <vt:lpstr>Table 3.3</vt:lpstr>
      <vt:lpstr>Table 3.4</vt:lpstr>
      <vt:lpstr>Table 3.5</vt:lpstr>
      <vt:lpstr>Table 3.6</vt:lpstr>
      <vt:lpstr>Table 3.7</vt:lpstr>
      <vt:lpstr>Table 3.8</vt:lpstr>
      <vt:lpstr>Table 3.9</vt:lpstr>
      <vt:lpstr>'Table 1.1'!Print_Area</vt:lpstr>
      <vt:lpstr>'Table 1.2'!Print_Area</vt:lpstr>
      <vt:lpstr>'Table 2.1'!Print_Area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lpstr>'Table 3.9'!Print_Titles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2017-05-09T02:31:49Z</dcterms:created>
  <dcterms:modified xsi:type="dcterms:W3CDTF">2017-05-09T02:32:15Z</dcterms:modified>
</cp:coreProperties>
</file>